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7" activeTab="1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<sst xmlns="http://schemas.openxmlformats.org/spreadsheetml/2006/main" count="551" uniqueCount="257">
  <si>
    <t>2022年本溪市工商业联合会单位预算批复表</t>
  </si>
  <si>
    <t>收支预算总表</t>
  </si>
  <si>
    <t>表1</t>
  </si>
  <si>
    <t>单位名称：本溪市工商业联合会</t>
  </si>
  <si>
    <t>单位：万元</t>
  </si>
  <si>
    <t>收     入</t>
  </si>
  <si>
    <t>支    出</t>
  </si>
  <si>
    <t>项    目</t>
  </si>
  <si>
    <t>预算数</t>
  </si>
  <si>
    <t>一般公共预算拨款收入</t>
  </si>
  <si>
    <t>一、一般公共服务支出</t>
  </si>
  <si>
    <t>二、社会保障和就业支出</t>
  </si>
  <si>
    <t>三、住房保障支出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</si>
  <si>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</si>
  <si>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</si>
  <si>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</si>
  <si>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</si>
  <si>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</si>
  <si>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</si>
  <si>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</si>
  <si>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</si>
  <si>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</si>
  <si>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</si>
  <si>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</si>
  <si>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</si>
  <si>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</si>
  <si>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</si>
  <si>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</si>
  <si>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</si>
  <si>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</si>
  <si>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</si>
  <si>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</si>
  <si>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</si>
  <si>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</si>
  <si>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</si>
  <si>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</si>
  <si>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</si>
  <si>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</si>
  <si>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</si>
  <si>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</si>
  <si>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</si>
  <si>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</si>
  <si>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</si>
  <si>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</si>
  <si>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</si>
  <si>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一般公共服务支出</t>
  </si>
  <si>
    <t xml:space="preserve">  民主党派及工商联事务</t>
  </si>
  <si>
    <t xml:space="preserve">     行政运行</t>
  </si>
  <si>
    <t>社会保障和就业支出</t>
  </si>
  <si>
    <t xml:space="preserve">  行政事业单位养老支出</t>
  </si>
  <si>
    <t xml:space="preserve">    行政事业单位离退休</t>
  </si>
  <si>
    <t xml:space="preserve">    机关事业单位基本养老保险缴费支出</t>
  </si>
  <si>
    <t xml:space="preserve">    机关事业单位职业年金缴费支出</t>
  </si>
  <si>
    <t>住房保障支出</t>
  </si>
  <si>
    <t xml:space="preserve"> 住房改革支出</t>
  </si>
  <si>
    <t xml:space="preserve">   住房公积金</t>
  </si>
  <si>
    <t>2210203</t>
  </si>
  <si>
    <t xml:space="preserve">   购房补贴</t>
  </si>
  <si>
    <t>财政拨款收支预算总表</t>
  </si>
  <si>
    <t>表4</t>
  </si>
  <si>
    <t>一、本年收入</t>
  </si>
  <si>
    <t>一、本年支出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</si>
  <si>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</si>
  <si>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</si>
  <si>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</si>
  <si>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</si>
  <si>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</si>
  <si>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</si>
  <si>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</si>
  <si>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</si>
  <si>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</si>
  <si>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工资福利支出</t>
  </si>
  <si>
    <t>基本工资</t>
  </si>
  <si>
    <t>津贴补贴</t>
  </si>
  <si>
    <t>奖金</t>
  </si>
  <si>
    <t>机关中业单位基本养老保险缴费</t>
  </si>
  <si>
    <t>职业年金缴费</t>
  </si>
  <si>
    <t>职工基本医疗保险缴费</t>
  </si>
  <si>
    <t>其他社会保障缴费</t>
  </si>
  <si>
    <t>住房公积金</t>
  </si>
  <si>
    <t>其他工资福利支出</t>
  </si>
  <si>
    <t>商品和服务支出</t>
  </si>
  <si>
    <t>办公费</t>
  </si>
  <si>
    <t>印刷费</t>
  </si>
  <si>
    <t>邮电费</t>
  </si>
  <si>
    <t>差旅费</t>
  </si>
  <si>
    <t>会议费</t>
  </si>
  <si>
    <t>工会经费</t>
  </si>
  <si>
    <t>公务用车运行维护费</t>
  </si>
  <si>
    <t>其他交通费用</t>
  </si>
  <si>
    <t>其他商品和服务支出</t>
  </si>
  <si>
    <t>对个人和家庭的补助</t>
  </si>
  <si>
    <t>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</si>
  <si>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</si>
  <si>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</si>
  <si>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</si>
  <si>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</si>
  <si>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</si>
  <si>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</si>
  <si>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</si>
  <si>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</si>
  <si>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</si>
  <si>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</si>
  <si>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</si>
  <si>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</si>
  <si>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</si>
  <si>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</si>
  <si>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</si>
  <si>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</si>
  <si>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 xml:space="preserve">本溪市工商业联合会本级 </t>
  </si>
  <si>
    <t>大型会议、培训经费</t>
  </si>
  <si>
    <t>保障运转经费</t>
  </si>
  <si>
    <t>支出功能分类预算表</t>
  </si>
  <si>
    <t>表10</t>
  </si>
  <si>
    <t>201</t>
  </si>
  <si>
    <t xml:space="preserve">  20128</t>
  </si>
  <si>
    <t>民主党派及工商联事务</t>
  </si>
  <si>
    <t>2012801</t>
  </si>
  <si>
    <t>行政运行</t>
  </si>
  <si>
    <t>208</t>
  </si>
  <si>
    <t xml:space="preserve">  20805</t>
  </si>
  <si>
    <t>行政事业单位养老支出</t>
  </si>
  <si>
    <t>2080501</t>
  </si>
  <si>
    <t>行政单位离休</t>
  </si>
  <si>
    <t>2080505</t>
  </si>
  <si>
    <t>机关事业单位基本养老保险缴费支出</t>
  </si>
  <si>
    <t xml:space="preserve">  20808</t>
  </si>
  <si>
    <t>抚恤</t>
  </si>
  <si>
    <t>2080802</t>
  </si>
  <si>
    <t>伤残抚恤</t>
  </si>
  <si>
    <t>住房改革支出</t>
  </si>
  <si>
    <t xml:space="preserve">购房补贴 </t>
  </si>
  <si>
    <t>支出经济分类预算表（政府预算）</t>
  </si>
  <si>
    <t>表11</t>
  </si>
  <si>
    <t>机关工资福利支出</t>
  </si>
  <si>
    <t>工资资金津贴</t>
  </si>
  <si>
    <t>社会保障缴费</t>
  </si>
  <si>
    <t>50199</t>
  </si>
  <si>
    <t>机关商品和服务支出</t>
  </si>
  <si>
    <t>办公经费</t>
  </si>
  <si>
    <t>培训费</t>
  </si>
  <si>
    <t>专用材料购置费</t>
  </si>
  <si>
    <t>委托业务费</t>
  </si>
  <si>
    <t>因公出国（境）费用</t>
  </si>
  <si>
    <t>50208</t>
  </si>
  <si>
    <t>公务用车维护费</t>
  </si>
  <si>
    <t>维修（护）费</t>
  </si>
  <si>
    <t>对个人和家庭补助</t>
  </si>
  <si>
    <t>社会福利和救助</t>
  </si>
  <si>
    <t>离退休费</t>
  </si>
  <si>
    <t>其他对个人和家庭补助</t>
  </si>
  <si>
    <t>支出经济分类预算表（部门预算）</t>
  </si>
  <si>
    <t>表12</t>
  </si>
  <si>
    <t>303</t>
  </si>
  <si>
    <t>30304</t>
  </si>
  <si>
    <t>抚恤金</t>
  </si>
  <si>
    <t>生活补助</t>
  </si>
  <si>
    <t>退职（役）费</t>
  </si>
  <si>
    <t>离休费</t>
  </si>
  <si>
    <t>医疗费补助</t>
  </si>
  <si>
    <t>其他对个人和家庭的补助支出</t>
  </si>
  <si>
    <t>机关事业单位基本养老保险缴费</t>
  </si>
  <si>
    <t xml:space="preserve">基本工资 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</si>
  <si>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</si>
  <si>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</si>
  <si>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</si>
  <si>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</si>
  <si>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</si>
  <si>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</si>
  <si>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</si>
  <si>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</si>
  <si>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</si>
  <si>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</si>
  <si>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</si>
  <si>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</si>
  <si>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本溪市工商业联合会</t>
  </si>
  <si>
    <t>年度主要任务</t>
  </si>
  <si>
    <t>对应项目</t>
  </si>
  <si>
    <t>预算资金情况（万元）</t>
  </si>
  <si>
    <t>基本支出人员经费（保工资）</t>
  </si>
  <si>
    <t>基本支出人员经费（刚性）</t>
  </si>
  <si>
    <t>基本支出公用经费（保运转）</t>
  </si>
  <si>
    <t>年度绩效目标</t>
  </si>
  <si>
    <r>
      <rPr>
        <sz val="9"/>
        <rFont val="宋体"/>
        <charset val="134"/>
      </rPr>
      <t>完成省工商联发扬民主、领导满意、促进决策科学化2</t>
    </r>
    <r>
      <rPr>
        <sz val="9"/>
        <rFont val="宋体"/>
        <charset val="134"/>
      </rPr>
      <t>023年履职达到绩效目标98%</t>
    </r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</si>
  <si>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</si>
  <si>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</si>
  <si>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</si>
  <si>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</si>
  <si>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</si>
  <si>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</si>
  <si>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</si>
  <si>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</si>
  <si>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</si>
  <si>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</si>
  <si>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</si>
  <si>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</si>
  <si>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%</t>
  </si>
  <si>
    <r>
      <rPr>
        <sz val="11"/>
        <color indexed="8"/>
        <rFont val="宋体"/>
        <charset val="134"/>
        <scheme val="minor"/>
      </rPr>
      <t>202</t>
    </r>
    <r>
      <rPr>
        <sz val="11"/>
        <color indexed="8"/>
        <rFont val="宋体"/>
        <charset val="134"/>
        <scheme val="minor"/>
      </rPr>
      <t>3</t>
    </r>
    <r>
      <rPr>
        <sz val="11"/>
        <color indexed="8"/>
        <rFont val="宋体"/>
        <charset val="1"/>
        <scheme val="minor"/>
      </rPr>
      <t>-12</t>
    </r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</si>
  <si>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</si>
  <si>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</si>
  <si>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</si>
  <si>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</si>
  <si>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</si>
  <si>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</si>
  <si>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</si>
  <si>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 管理水平</t>
  </si>
  <si>
    <t>预算执行</t>
  </si>
  <si>
    <t xml:space="preserve">预算执行效率 </t>
  </si>
  <si>
    <t>结转结余变动率</t>
  </si>
  <si>
    <t>＜=</t>
  </si>
  <si>
    <t>预算调整率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</si>
  <si>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</si>
  <si>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</si>
  <si>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</si>
  <si>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</si>
  <si>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</si>
  <si>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</si>
  <si>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</si>
  <si>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</si>
  <si>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</si>
  <si>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</si>
  <si>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</si>
  <si>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</si>
  <si>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</si>
  <si>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</si>
  <si>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</si>
  <si>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</si>
  <si>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</si>
  <si>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</si>
  <si>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</si>
  <si>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</si>
  <si>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</si>
  <si>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</si>
  <si>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</si>
  <si>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</si>
  <si>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祉助对象人数</t>
  </si>
  <si>
    <t>＞=</t>
  </si>
  <si>
    <t>人</t>
  </si>
  <si>
    <t>服务对象满意度</t>
  </si>
  <si>
    <t>各民主党派省委满意度</t>
  </si>
  <si>
    <t>可持续性</t>
  </si>
  <si>
    <t>体制机制改革</t>
  </si>
  <si>
    <t>开展信息调研</t>
  </si>
  <si>
    <t>建立健全</t>
  </si>
  <si>
    <t>创新驱动发展</t>
  </si>
  <si>
    <t>服务振兴发展内部工作机制建立情况</t>
  </si>
  <si>
    <r>
      <rPr>
        <sz val="11"/>
        <color indexed="8"/>
        <rFont val="宋体"/>
        <charset val="134"/>
        <scheme val="minor"/>
      </rPr>
      <t>2023</t>
    </r>
    <r>
      <rPr>
        <sz val="11"/>
        <color indexed="8"/>
        <rFont val="宋体"/>
        <charset val="1"/>
        <scheme val="minor"/>
      </rPr>
      <t>-1</t>
    </r>
    <r>
      <rPr>
        <sz val="11"/>
        <color indexed="8"/>
        <rFont val="宋体"/>
        <charset val="134"/>
        <scheme val="minor"/>
      </rPr>
      <t>2</t>
    </r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</si>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</sst>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b/>
      <sz val="20"/>
      <name val="宋体"/>
      <charset val="134"/>
    </font>
    <font>
      <sz val="10"/>
      <name val="SimSun"/>
      <charset val="134"/>
    </font>
    <font>
      <sz val="9"/>
      <name val="SimSun"/>
      <charset val="134"/>
    </font>
    <font>
      <sz val="1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trike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3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6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04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4" fontId="7" fillId="2" borderId="5" xfId="0" applyNumberFormat="1" applyFont="1" applyFill="1" applyBorder="1" applyAlignment="1">
      <alignment horizontal="right" vertical="center" wrapText="1"/>
    </xf>
    <xf numFmtId="4" fontId="7" fillId="2" borderId="6" xfId="0" applyNumberFormat="1" applyFont="1" applyFill="1" applyBorder="1" applyAlignment="1">
      <alignment horizontal="right" vertical="center" wrapText="1"/>
    </xf>
    <xf numFmtId="4" fontId="7" fillId="2" borderId="7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9" xfId="0" applyFont="1" applyBorder="1">
      <alignment vertical="center"/>
    </xf>
    <xf numFmtId="0" fontId="0" fillId="0" borderId="9" xfId="0" applyFont="1" applyBorder="1" applyAlignment="1">
      <alignment vertical="center" wrapText="1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top"/>
    </xf>
    <xf numFmtId="49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4" fillId="2" borderId="0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top" wrapText="1"/>
    </xf>
    <xf numFmtId="49" fontId="4" fillId="2" borderId="0" xfId="0" applyNumberFormat="1" applyFont="1" applyFill="1" applyBorder="1" applyAlignment="1">
      <alignment horizontal="center" vertical="center" wrapText="1"/>
    </xf>
    <xf numFmtId="177" fontId="4" fillId="2" borderId="0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vertical="center" wrapText="1"/>
    </xf>
    <xf numFmtId="2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12" fillId="2" borderId="0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>
      <alignment vertical="center"/>
    </xf>
    <xf numFmtId="49" fontId="4" fillId="2" borderId="0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4" fillId="2" borderId="0" xfId="0" applyFont="1" applyFill="1" applyBorder="1">
      <alignment vertical="center"/>
    </xf>
    <xf numFmtId="4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>
      <alignment vertical="center"/>
    </xf>
    <xf numFmtId="177" fontId="4" fillId="2" borderId="1" xfId="0" applyNumberFormat="1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top"/>
    </xf>
    <xf numFmtId="2" fontId="13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vertical="center" wrapText="1"/>
    </xf>
    <xf numFmtId="178" fontId="4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7" width="7.625" customWidth="1"/>
    <col min="18" max="18" width="9.75" customWidth="1"/>
  </cols>
  <sheetData>
    <row r="1" ht="44.1" customHeight="1" spans="1:17">
      <c r="A1" s="103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ht="16.35" customHeight="1" spans="1:17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ht="16.35" customHeight="1" spans="1:17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ht="16.35" customHeight="1" spans="1:17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</row>
    <row r="5" ht="16.35" customHeight="1" spans="1:17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</row>
    <row r="6" ht="16.35" customHeight="1" spans="1:17">
      <c r="A6" s="103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</row>
    <row r="7" ht="16.35" customHeight="1" spans="1:17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</row>
    <row r="8" ht="16.35" customHeight="1" spans="1:17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</row>
    <row r="9" ht="16.35" customHeight="1" spans="1:17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</row>
    <row r="10" ht="16.35" customHeight="1" spans="1:17">
      <c r="A10" s="103"/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</row>
    <row r="11" ht="16.35" customHeight="1" spans="1:17">
      <c r="A11" s="103"/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</row>
    <row r="12" ht="16.35" customHeight="1" spans="1:17">
      <c r="A12" s="103"/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</row>
    <row r="13" ht="16.35" customHeight="1" spans="1:17">
      <c r="A13" s="103"/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</row>
    <row r="14" ht="16.35" customHeight="1" spans="1:17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</row>
    <row r="15" ht="16.35" customHeight="1" spans="1:17">
      <c r="A15" s="103"/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</row>
    <row r="16" ht="16.35" customHeight="1" spans="1:17">
      <c r="A16" s="103"/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</row>
    <row r="17" ht="16.35" customHeight="1" spans="1:17">
      <c r="A17" s="103"/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</row>
    <row r="18" ht="16.35" customHeight="1" spans="1:17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</row>
    <row r="19" ht="16.35" customHeight="1" spans="1:17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</row>
    <row r="20" ht="16.35" customHeight="1" spans="1:17">
      <c r="A20" s="103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</row>
    <row r="21" ht="16.35" customHeight="1" spans="1:17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</row>
    <row r="22" ht="16.35" customHeight="1" spans="1:17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</row>
    <row r="23" ht="16.35" customHeight="1" spans="1:17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</row>
    <row r="24" ht="16.35" customHeight="1" spans="1:17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</row>
    <row r="25" ht="16.35" customHeight="1" spans="1:17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</row>
    <row r="26" ht="16.35" customHeight="1" spans="1:17">
      <c r="A26" s="103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</row>
    <row r="27" ht="16.35" customHeight="1" spans="1:17">
      <c r="A27" s="103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</row>
    <row r="28" ht="16.35" customHeight="1" spans="1:17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</row>
    <row r="29" ht="16.35" customHeight="1" spans="1:17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</row>
    <row r="30" ht="16.35" customHeight="1" spans="1:17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</row>
    <row r="31" ht="16.35" customHeight="1" spans="1:17">
      <c r="A31" s="103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pane ySplit="5" topLeftCell="A6" activePane="bottomLeft" state="frozen"/>
      <selection/>
      <selection pane="bottomLeft" activeCell="D14" sqref="D14"/>
    </sheetView>
  </sheetViews>
  <sheetFormatPr defaultColWidth="10" defaultRowHeight="13.5" outlineLevelCol="3"/>
  <cols>
    <col min="1" max="1" width="41" customWidth="1"/>
    <col min="2" max="2" width="23.125" customWidth="1"/>
    <col min="3" max="3" width="41" customWidth="1"/>
    <col min="4" max="4" width="23.125" customWidth="1"/>
    <col min="5" max="5" width="9.75" customWidth="1"/>
  </cols>
  <sheetData>
    <row r="1" ht="35.85" customHeight="1" spans="1:4">
      <c r="A1" s="48" t="s">
        <v>1</v>
      </c>
      <c r="B1" s="48"/>
      <c r="C1" s="48"/>
      <c r="D1" s="48"/>
    </row>
    <row r="2" ht="16.35" customHeight="1" spans="1:4">
      <c r="A2" s="99"/>
      <c r="B2" s="99"/>
      <c r="C2" s="99"/>
      <c r="D2" s="99"/>
    </row>
    <row r="3" ht="16.35" customHeight="1" spans="1:4">
      <c r="A3" s="93" t="s">
        <v>2</v>
      </c>
      <c r="B3" s="51"/>
      <c r="C3" s="50"/>
      <c r="D3" s="87"/>
    </row>
    <row r="4" ht="16.35" customHeight="1" spans="1:4">
      <c r="A4" s="54" t="s">
        <v>3</v>
      </c>
      <c r="B4" s="54"/>
      <c r="C4" s="54"/>
      <c r="D4" s="87" t="s">
        <v>4</v>
      </c>
    </row>
    <row r="5" ht="26.1" customHeight="1" spans="1:4">
      <c r="A5" s="72" t="s">
        <v>5</v>
      </c>
      <c r="B5" s="72"/>
      <c r="C5" s="72" t="s">
        <v>6</v>
      </c>
      <c r="D5" s="72"/>
    </row>
    <row r="6" ht="26.1" customHeight="1" spans="1:4">
      <c r="A6" s="55" t="s">
        <v>7</v>
      </c>
      <c r="B6" s="55" t="s">
        <v>8</v>
      </c>
      <c r="C6" s="55" t="s">
        <v>7</v>
      </c>
      <c r="D6" s="55" t="s">
        <v>8</v>
      </c>
    </row>
    <row r="7" ht="26.1" customHeight="1" spans="1:4">
      <c r="A7" s="57" t="s">
        <v>9</v>
      </c>
      <c r="B7" s="9">
        <v>160.55</v>
      </c>
      <c r="C7" s="57" t="s">
        <v>10</v>
      </c>
      <c r="D7" s="9">
        <v>131.74</v>
      </c>
    </row>
    <row r="8" ht="26.1" customHeight="1" spans="1:4">
      <c r="A8" s="57"/>
      <c r="B8" s="9"/>
      <c r="C8" s="57" t="s">
        <v>11</v>
      </c>
      <c r="D8" s="9">
        <v>16.22</v>
      </c>
    </row>
    <row r="9" ht="26.1" customHeight="1" spans="1:4">
      <c r="A9" s="55"/>
      <c r="B9" s="9"/>
      <c r="C9" s="88" t="s">
        <v>12</v>
      </c>
      <c r="D9" s="100">
        <v>12.59</v>
      </c>
    </row>
    <row r="10" ht="26.1" customHeight="1" spans="1:4">
      <c r="A10" s="55" t="s">
        <v>13</v>
      </c>
      <c r="B10" s="9">
        <v>160.55</v>
      </c>
      <c r="C10" s="55" t="s">
        <v>14</v>
      </c>
      <c r="D10" s="9">
        <f>D7+D8+D9</f>
        <v>160.55</v>
      </c>
    </row>
    <row r="11" ht="26.1" customHeight="1" spans="1:4">
      <c r="A11" s="57" t="s">
        <v>15</v>
      </c>
      <c r="B11" s="9"/>
      <c r="C11" s="57" t="s">
        <v>16</v>
      </c>
      <c r="D11" s="9"/>
    </row>
    <row r="12" ht="26.1" customHeight="1" spans="1:4">
      <c r="A12" s="101"/>
      <c r="B12" s="9"/>
      <c r="C12" s="101"/>
      <c r="D12" s="102"/>
    </row>
    <row r="13" ht="26.1" customHeight="1" spans="1:4">
      <c r="A13" s="55" t="s">
        <v>17</v>
      </c>
      <c r="B13" s="9">
        <f>B10</f>
        <v>160.55</v>
      </c>
      <c r="C13" s="55" t="s">
        <v>18</v>
      </c>
      <c r="D13" s="9">
        <f>D10</f>
        <v>160.55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C9" sqref="C9"/>
    </sheetView>
  </sheetViews>
  <sheetFormatPr defaultColWidth="10" defaultRowHeight="13.5"/>
  <cols>
    <col min="1" max="1" width="19" customWidth="1"/>
    <col min="2" max="2" width="9.5" customWidth="1"/>
    <col min="3" max="3" width="9.375" customWidth="1"/>
    <col min="4" max="4" width="8.875" customWidth="1"/>
    <col min="5" max="5" width="7.25" customWidth="1"/>
    <col min="6" max="7" width="5.125" customWidth="1"/>
    <col min="8" max="13" width="4.625" customWidth="1"/>
    <col min="14" max="14" width="8.125" customWidth="1"/>
    <col min="15" max="15" width="7.875" customWidth="1"/>
    <col min="16" max="16" width="6.125" customWidth="1"/>
    <col min="17" max="19" width="5.125" customWidth="1"/>
    <col min="20" max="21" width="9.75" customWidth="1"/>
  </cols>
  <sheetData>
    <row r="1" ht="35.85" customHeight="1" spans="1:19">
      <c r="A1" s="48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ht="16.35" customHeight="1" spans="1:19">
      <c r="A2" s="67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98"/>
      <c r="N2" s="58"/>
      <c r="O2" s="58"/>
      <c r="P2" s="58"/>
      <c r="Q2" s="58"/>
      <c r="R2" s="59"/>
      <c r="S2" s="58"/>
    </row>
    <row r="3" ht="16.35" customHeight="1" spans="1:19">
      <c r="A3" s="68" t="s">
        <v>20</v>
      </c>
      <c r="B3" s="53"/>
      <c r="C3" s="53"/>
      <c r="D3" s="52"/>
      <c r="E3" s="52"/>
      <c r="F3" s="52"/>
      <c r="G3" s="52"/>
      <c r="H3" s="52"/>
      <c r="I3" s="52"/>
      <c r="J3" s="52"/>
      <c r="K3" s="52"/>
      <c r="L3" s="52"/>
      <c r="M3" s="50"/>
      <c r="N3" s="50"/>
      <c r="O3" s="50"/>
      <c r="P3" s="54"/>
      <c r="Q3" s="54"/>
      <c r="R3" s="52"/>
      <c r="S3" s="52"/>
    </row>
    <row r="4" ht="16.35" customHeight="1" spans="1:19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59" t="s">
        <v>21</v>
      </c>
      <c r="S4" s="59"/>
    </row>
    <row r="5" ht="32.65" customHeight="1" spans="1:19">
      <c r="A5" s="55" t="s">
        <v>22</v>
      </c>
      <c r="B5" s="56" t="s">
        <v>23</v>
      </c>
      <c r="C5" s="56" t="s">
        <v>24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" t="s">
        <v>15</v>
      </c>
      <c r="O5" s="5"/>
      <c r="P5" s="5"/>
      <c r="Q5" s="5"/>
      <c r="R5" s="5"/>
      <c r="S5" s="5"/>
    </row>
    <row r="6" ht="32.65" customHeight="1" spans="1:19">
      <c r="A6" s="55"/>
      <c r="B6" s="56"/>
      <c r="C6" s="5" t="s">
        <v>25</v>
      </c>
      <c r="D6" s="5" t="s">
        <v>26</v>
      </c>
      <c r="E6" s="5" t="s">
        <v>27</v>
      </c>
      <c r="F6" s="5" t="s">
        <v>28</v>
      </c>
      <c r="G6" s="5" t="s">
        <v>29</v>
      </c>
      <c r="H6" s="56" t="s">
        <v>30</v>
      </c>
      <c r="I6" s="56"/>
      <c r="J6" s="56"/>
      <c r="K6" s="56"/>
      <c r="L6" s="56"/>
      <c r="M6" s="56"/>
      <c r="N6" s="5" t="s">
        <v>25</v>
      </c>
      <c r="O6" s="5" t="s">
        <v>26</v>
      </c>
      <c r="P6" s="5" t="s">
        <v>27</v>
      </c>
      <c r="Q6" s="5" t="s">
        <v>28</v>
      </c>
      <c r="R6" s="5" t="s">
        <v>29</v>
      </c>
      <c r="S6" s="5" t="s">
        <v>30</v>
      </c>
    </row>
    <row r="7" ht="65.1" customHeight="1" spans="1:19">
      <c r="A7" s="55"/>
      <c r="B7" s="56"/>
      <c r="C7" s="5"/>
      <c r="D7" s="5"/>
      <c r="E7" s="5"/>
      <c r="F7" s="5"/>
      <c r="G7" s="5"/>
      <c r="H7" s="5" t="s">
        <v>31</v>
      </c>
      <c r="I7" s="5" t="s">
        <v>32</v>
      </c>
      <c r="J7" s="5" t="s">
        <v>33</v>
      </c>
      <c r="K7" s="5" t="s">
        <v>34</v>
      </c>
      <c r="L7" s="5" t="s">
        <v>35</v>
      </c>
      <c r="M7" s="5" t="s">
        <v>36</v>
      </c>
      <c r="N7" s="5"/>
      <c r="O7" s="5"/>
      <c r="P7" s="5"/>
      <c r="Q7" s="5"/>
      <c r="R7" s="5"/>
      <c r="S7" s="5"/>
    </row>
    <row r="8" ht="26.1" customHeight="1" spans="1:19">
      <c r="A8" s="55" t="s">
        <v>25</v>
      </c>
      <c r="B8" s="9">
        <v>202.82</v>
      </c>
      <c r="C8" s="9">
        <f>D8</f>
        <v>202.82</v>
      </c>
      <c r="D8" s="9">
        <v>202.82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26.1" customHeight="1" spans="1:19">
      <c r="A9" s="57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6" topLeftCell="A7" activePane="bottomLeft" state="frozen"/>
      <selection/>
      <selection pane="bottomLeft" activeCell="C7" sqref="C7"/>
    </sheetView>
  </sheetViews>
  <sheetFormatPr defaultColWidth="10" defaultRowHeight="13.5" outlineLevelCol="6"/>
  <cols>
    <col min="1" max="1" width="12.875" customWidth="1"/>
    <col min="2" max="2" width="43" customWidth="1"/>
    <col min="3" max="4" width="15.375" customWidth="1"/>
    <col min="5" max="7" width="14.375" customWidth="1"/>
    <col min="8" max="8" width="9.75" customWidth="1"/>
  </cols>
  <sheetData>
    <row r="1" ht="35.85" customHeight="1" spans="1:7">
      <c r="A1" s="48" t="s">
        <v>37</v>
      </c>
      <c r="B1" s="48"/>
      <c r="C1" s="48"/>
      <c r="D1" s="48"/>
      <c r="E1" s="48"/>
      <c r="F1" s="48"/>
      <c r="G1" s="48"/>
    </row>
    <row r="2" ht="16.35" customHeight="1" spans="1:7">
      <c r="A2" s="84"/>
      <c r="B2" s="84"/>
      <c r="C2" s="84"/>
      <c r="D2" s="84"/>
      <c r="E2" s="84"/>
      <c r="F2" s="84"/>
      <c r="G2" s="84"/>
    </row>
    <row r="3" ht="16.35" customHeight="1" spans="1:7">
      <c r="A3" s="85" t="s">
        <v>38</v>
      </c>
      <c r="B3" s="86"/>
      <c r="C3" s="86"/>
      <c r="D3" s="86"/>
      <c r="E3" s="86"/>
      <c r="F3" s="86"/>
      <c r="G3" s="86"/>
    </row>
    <row r="4" ht="16.35" customHeight="1" spans="1:7">
      <c r="A4" s="54" t="s">
        <v>3</v>
      </c>
      <c r="B4" s="54"/>
      <c r="C4" s="54"/>
      <c r="D4" s="54"/>
      <c r="E4" s="54"/>
      <c r="F4" s="54"/>
      <c r="G4" s="87" t="s">
        <v>4</v>
      </c>
    </row>
    <row r="5" ht="26.1" customHeight="1" spans="1:7">
      <c r="A5" s="6" t="s">
        <v>39</v>
      </c>
      <c r="B5" s="55" t="s">
        <v>40</v>
      </c>
      <c r="C5" s="55" t="s">
        <v>25</v>
      </c>
      <c r="D5" s="55" t="s">
        <v>41</v>
      </c>
      <c r="E5" s="55"/>
      <c r="F5" s="55"/>
      <c r="G5" s="55" t="s">
        <v>42</v>
      </c>
    </row>
    <row r="6" ht="26.1" customHeight="1" spans="1:7">
      <c r="A6" s="6"/>
      <c r="B6" s="55"/>
      <c r="C6" s="55"/>
      <c r="D6" s="55" t="s">
        <v>31</v>
      </c>
      <c r="E6" s="55" t="s">
        <v>43</v>
      </c>
      <c r="F6" s="55" t="s">
        <v>44</v>
      </c>
      <c r="G6" s="55"/>
    </row>
    <row r="7" ht="26.1" customHeight="1" spans="1:7">
      <c r="A7" s="88"/>
      <c r="B7" s="5" t="s">
        <v>25</v>
      </c>
      <c r="C7" s="92">
        <f>D7+G7</f>
        <v>160.93</v>
      </c>
      <c r="D7" s="92">
        <f>E7+F7</f>
        <v>153.27</v>
      </c>
      <c r="E7" s="92">
        <f>E8+E11+E16</f>
        <v>134.95</v>
      </c>
      <c r="F7" s="92">
        <f>F11+F8</f>
        <v>18.32</v>
      </c>
      <c r="G7" s="92">
        <f>G8</f>
        <v>7.66</v>
      </c>
    </row>
    <row r="8" ht="26.1" customHeight="1" spans="1:7">
      <c r="A8" s="10">
        <v>201</v>
      </c>
      <c r="B8" s="10" t="s">
        <v>45</v>
      </c>
      <c r="C8" s="92">
        <f t="shared" ref="C8:C15" si="0">D8+G8</f>
        <v>131.74</v>
      </c>
      <c r="D8" s="92">
        <f t="shared" ref="D8:D19" si="1">E8+F8</f>
        <v>124.08</v>
      </c>
      <c r="E8" s="92">
        <f>E9</f>
        <v>106.1</v>
      </c>
      <c r="F8" s="92">
        <f>F9</f>
        <v>17.98</v>
      </c>
      <c r="G8" s="92">
        <f>G9</f>
        <v>7.66</v>
      </c>
    </row>
    <row r="9" ht="26.1" customHeight="1" spans="1:7">
      <c r="A9" s="10">
        <v>20128</v>
      </c>
      <c r="B9" s="10" t="s">
        <v>46</v>
      </c>
      <c r="C9" s="92">
        <f t="shared" si="0"/>
        <v>131.74</v>
      </c>
      <c r="D9" s="92">
        <f t="shared" si="1"/>
        <v>124.08</v>
      </c>
      <c r="E9" s="92">
        <f>E10</f>
        <v>106.1</v>
      </c>
      <c r="F9" s="92">
        <f>F10</f>
        <v>17.98</v>
      </c>
      <c r="G9" s="92">
        <f>G10</f>
        <v>7.66</v>
      </c>
    </row>
    <row r="10" ht="26.1" customHeight="1" spans="1:7">
      <c r="A10" s="10">
        <v>2012801</v>
      </c>
      <c r="B10" s="10" t="s">
        <v>47</v>
      </c>
      <c r="C10" s="92">
        <f t="shared" si="0"/>
        <v>131.74</v>
      </c>
      <c r="D10" s="92">
        <f t="shared" si="1"/>
        <v>124.08</v>
      </c>
      <c r="E10" s="92">
        <v>106.1</v>
      </c>
      <c r="F10" s="92">
        <v>17.98</v>
      </c>
      <c r="G10" s="92">
        <v>7.66</v>
      </c>
    </row>
    <row r="11" ht="26.1" customHeight="1" spans="1:7">
      <c r="A11" s="10">
        <v>208</v>
      </c>
      <c r="B11" s="10" t="s">
        <v>48</v>
      </c>
      <c r="C11" s="92">
        <f t="shared" si="0"/>
        <v>16.22</v>
      </c>
      <c r="D11" s="92">
        <f t="shared" si="1"/>
        <v>16.22</v>
      </c>
      <c r="E11" s="92">
        <f>E12</f>
        <v>15.88</v>
      </c>
      <c r="F11" s="92">
        <f>F12</f>
        <v>0.34</v>
      </c>
      <c r="G11" s="92"/>
    </row>
    <row r="12" ht="26.1" customHeight="1" spans="1:7">
      <c r="A12" s="10">
        <v>20805</v>
      </c>
      <c r="B12" s="10" t="s">
        <v>49</v>
      </c>
      <c r="C12" s="92">
        <v>16.22</v>
      </c>
      <c r="D12" s="92">
        <f t="shared" si="1"/>
        <v>16.22</v>
      </c>
      <c r="E12" s="92">
        <f>E13+E14</f>
        <v>15.88</v>
      </c>
      <c r="F12" s="92">
        <f>F15+F14+F13</f>
        <v>0.34</v>
      </c>
      <c r="G12" s="92"/>
    </row>
    <row r="13" ht="26.1" customHeight="1" spans="1:7">
      <c r="A13" s="10">
        <v>2080501</v>
      </c>
      <c r="B13" s="10" t="s">
        <v>50</v>
      </c>
      <c r="C13" s="92">
        <f>D13</f>
        <v>3.54</v>
      </c>
      <c r="D13" s="92">
        <f t="shared" si="1"/>
        <v>3.54</v>
      </c>
      <c r="E13" s="92">
        <v>3.2</v>
      </c>
      <c r="F13" s="92">
        <v>0.34</v>
      </c>
      <c r="G13" s="92"/>
    </row>
    <row r="14" ht="26.1" customHeight="1" spans="1:7">
      <c r="A14" s="10">
        <v>2080505</v>
      </c>
      <c r="B14" s="10" t="s">
        <v>51</v>
      </c>
      <c r="C14" s="92">
        <f t="shared" si="0"/>
        <v>12.68</v>
      </c>
      <c r="D14" s="92">
        <f t="shared" si="1"/>
        <v>12.68</v>
      </c>
      <c r="E14" s="92">
        <v>12.68</v>
      </c>
      <c r="F14" s="92"/>
      <c r="G14" s="92"/>
    </row>
    <row r="15" ht="26.1" customHeight="1" spans="1:7">
      <c r="A15" s="10">
        <v>2080506</v>
      </c>
      <c r="B15" s="10" t="s">
        <v>52</v>
      </c>
      <c r="C15" s="92">
        <f t="shared" si="0"/>
        <v>2.6</v>
      </c>
      <c r="D15" s="92">
        <f t="shared" si="1"/>
        <v>2.6</v>
      </c>
      <c r="E15" s="92">
        <v>2.6</v>
      </c>
      <c r="F15" s="92"/>
      <c r="G15" s="92"/>
    </row>
    <row r="16" ht="26.1" customHeight="1" spans="1:7">
      <c r="A16" s="10">
        <v>221</v>
      </c>
      <c r="B16" s="10" t="s">
        <v>53</v>
      </c>
      <c r="C16" s="92">
        <f>C17</f>
        <v>12.59</v>
      </c>
      <c r="D16" s="92">
        <f t="shared" si="1"/>
        <v>12.97</v>
      </c>
      <c r="E16" s="92">
        <f>E17</f>
        <v>12.97</v>
      </c>
      <c r="F16" s="92"/>
      <c r="G16" s="92"/>
    </row>
    <row r="17" ht="26.1" customHeight="1" spans="1:7">
      <c r="A17" s="10">
        <v>22102</v>
      </c>
      <c r="B17" s="10" t="s">
        <v>54</v>
      </c>
      <c r="C17" s="92">
        <f>C19+C18</f>
        <v>12.59</v>
      </c>
      <c r="D17" s="92">
        <f t="shared" si="1"/>
        <v>12.97</v>
      </c>
      <c r="E17" s="92">
        <f>E18+E19</f>
        <v>12.97</v>
      </c>
      <c r="F17" s="92"/>
      <c r="G17" s="92"/>
    </row>
    <row r="18" ht="26.1" customHeight="1" spans="1:7">
      <c r="A18" s="10">
        <v>2210201</v>
      </c>
      <c r="B18" s="10" t="s">
        <v>55</v>
      </c>
      <c r="C18" s="92">
        <v>11.99</v>
      </c>
      <c r="D18" s="92">
        <f t="shared" si="1"/>
        <v>12.38</v>
      </c>
      <c r="E18" s="92">
        <v>12.38</v>
      </c>
      <c r="F18" s="92"/>
      <c r="G18" s="92"/>
    </row>
    <row r="19" ht="26.1" customHeight="1" spans="1:7">
      <c r="A19" s="70" t="s">
        <v>56</v>
      </c>
      <c r="B19" s="57" t="s">
        <v>57</v>
      </c>
      <c r="C19" s="92">
        <v>0.6</v>
      </c>
      <c r="D19" s="92">
        <f t="shared" si="1"/>
        <v>0.59</v>
      </c>
      <c r="E19" s="9">
        <v>0.59</v>
      </c>
      <c r="F19" s="9"/>
      <c r="G19" s="9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pane ySplit="6" topLeftCell="A7" activePane="bottomLeft" state="frozen"/>
      <selection/>
      <selection pane="bottomLeft" activeCell="D9" sqref="D9"/>
    </sheetView>
  </sheetViews>
  <sheetFormatPr defaultColWidth="10" defaultRowHeight="13.5" outlineLevelCol="3"/>
  <cols>
    <col min="1" max="1" width="41" customWidth="1"/>
    <col min="2" max="2" width="23.125" customWidth="1"/>
    <col min="3" max="3" width="41" customWidth="1"/>
    <col min="4" max="4" width="23.125" customWidth="1"/>
    <col min="5" max="6" width="9.75" customWidth="1"/>
  </cols>
  <sheetData>
    <row r="1" ht="35.85" customHeight="1" spans="1:4">
      <c r="A1" s="48" t="s">
        <v>58</v>
      </c>
      <c r="B1" s="48"/>
      <c r="C1" s="48"/>
      <c r="D1" s="48"/>
    </row>
    <row r="2" ht="16.35" customHeight="1" spans="1:4">
      <c r="A2" s="93"/>
      <c r="B2" s="93"/>
      <c r="C2" s="93"/>
      <c r="D2" s="93"/>
    </row>
    <row r="3" ht="16.35" customHeight="1" spans="1:4">
      <c r="A3" s="93" t="s">
        <v>59</v>
      </c>
      <c r="B3" s="51"/>
      <c r="C3" s="50"/>
      <c r="D3" s="87"/>
    </row>
    <row r="4" ht="16.35" customHeight="1" spans="1:4">
      <c r="A4" s="54" t="s">
        <v>3</v>
      </c>
      <c r="B4" s="54"/>
      <c r="C4" s="54"/>
      <c r="D4" s="87" t="s">
        <v>4</v>
      </c>
    </row>
    <row r="5" ht="26.1" customHeight="1" spans="1:4">
      <c r="A5" s="72" t="s">
        <v>5</v>
      </c>
      <c r="B5" s="72"/>
      <c r="C5" s="72" t="s">
        <v>6</v>
      </c>
      <c r="D5" s="72"/>
    </row>
    <row r="6" ht="26.1" customHeight="1" spans="1:4">
      <c r="A6" s="55" t="s">
        <v>7</v>
      </c>
      <c r="B6" s="55" t="s">
        <v>8</v>
      </c>
      <c r="C6" s="55" t="s">
        <v>7</v>
      </c>
      <c r="D6" s="55" t="s">
        <v>8</v>
      </c>
    </row>
    <row r="7" ht="26.1" customHeight="1" spans="1:4">
      <c r="A7" s="57" t="s">
        <v>60</v>
      </c>
      <c r="B7" s="9">
        <f>B8</f>
        <v>160.55</v>
      </c>
      <c r="C7" s="57" t="s">
        <v>61</v>
      </c>
      <c r="D7" s="94">
        <f>D10+D9+D8</f>
        <v>160.55</v>
      </c>
    </row>
    <row r="8" ht="26.1" customHeight="1" spans="1:4">
      <c r="A8" s="57" t="s">
        <v>9</v>
      </c>
      <c r="B8" s="9">
        <v>160.55</v>
      </c>
      <c r="C8" s="57" t="s">
        <v>10</v>
      </c>
      <c r="D8" s="94">
        <v>131.74</v>
      </c>
    </row>
    <row r="9" ht="26.1" customHeight="1" spans="1:4">
      <c r="A9" s="57"/>
      <c r="B9" s="9"/>
      <c r="C9" s="57" t="s">
        <v>11</v>
      </c>
      <c r="D9" s="94">
        <v>16.22</v>
      </c>
    </row>
    <row r="10" ht="26.1" customHeight="1" spans="1:4">
      <c r="A10" s="57"/>
      <c r="B10" s="9"/>
      <c r="C10" s="88" t="s">
        <v>12</v>
      </c>
      <c r="D10" s="94">
        <v>12.59</v>
      </c>
    </row>
    <row r="11" ht="26.1" customHeight="1" spans="1:4">
      <c r="A11" s="57"/>
      <c r="B11" s="9"/>
      <c r="C11" s="57"/>
      <c r="D11" s="94"/>
    </row>
    <row r="12" ht="26.1" customHeight="1" spans="1:4">
      <c r="A12" s="57" t="s">
        <v>62</v>
      </c>
      <c r="B12" s="9"/>
      <c r="C12" s="57"/>
      <c r="D12" s="9"/>
    </row>
    <row r="13" ht="26.1" customHeight="1" spans="1:4">
      <c r="A13" s="95"/>
      <c r="B13" s="96"/>
      <c r="C13" s="95"/>
      <c r="D13" s="97"/>
    </row>
    <row r="14" ht="26.1" customHeight="1" spans="1:4">
      <c r="A14" s="95"/>
      <c r="B14" s="96"/>
      <c r="C14" s="95"/>
      <c r="D14" s="97"/>
    </row>
    <row r="15" ht="26.1" customHeight="1" spans="1:4">
      <c r="A15" s="95"/>
      <c r="B15" s="96"/>
      <c r="C15" s="95" t="s">
        <v>63</v>
      </c>
      <c r="D15" s="94"/>
    </row>
    <row r="16" ht="26.1" customHeight="1" spans="1:4">
      <c r="A16" s="95"/>
      <c r="B16" s="96"/>
      <c r="C16" s="95"/>
      <c r="D16" s="97"/>
    </row>
    <row r="17" ht="26.1" customHeight="1" spans="1:4">
      <c r="A17" s="72" t="s">
        <v>17</v>
      </c>
      <c r="B17" s="94">
        <f>B7</f>
        <v>160.55</v>
      </c>
      <c r="C17" s="72" t="s">
        <v>18</v>
      </c>
      <c r="D17" s="94">
        <f>D7</f>
        <v>160.55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7" topLeftCell="A8" activePane="bottomLeft" state="frozen"/>
      <selection/>
      <selection pane="bottomLeft" activeCell="C9" sqref="C9"/>
    </sheetView>
  </sheetViews>
  <sheetFormatPr defaultColWidth="10" defaultRowHeight="13.5" outlineLevelCol="6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375" customWidth="1"/>
    <col min="8" max="8" width="9.75" customWidth="1"/>
  </cols>
  <sheetData>
    <row r="1" ht="35.85" customHeight="1" spans="1:7">
      <c r="A1" s="48" t="s">
        <v>64</v>
      </c>
      <c r="B1" s="48"/>
      <c r="C1" s="48"/>
      <c r="D1" s="48"/>
      <c r="E1" s="48"/>
      <c r="F1" s="48"/>
      <c r="G1" s="48"/>
    </row>
    <row r="2" ht="16.35" customHeight="1" spans="1:7">
      <c r="A2" s="84"/>
      <c r="B2" s="84"/>
      <c r="C2" s="84"/>
      <c r="D2" s="84"/>
      <c r="E2" s="84"/>
      <c r="F2" s="84"/>
      <c r="G2" s="84"/>
    </row>
    <row r="3" ht="16.35" customHeight="1" spans="1:7">
      <c r="A3" s="85" t="s">
        <v>65</v>
      </c>
      <c r="B3" s="86"/>
      <c r="C3" s="86"/>
      <c r="D3" s="86"/>
      <c r="E3" s="86"/>
      <c r="F3" s="86"/>
      <c r="G3" s="86"/>
    </row>
    <row r="4" ht="16.35" customHeight="1" spans="1:7">
      <c r="A4" s="69" t="s">
        <v>3</v>
      </c>
      <c r="B4" s="69"/>
      <c r="C4" s="69"/>
      <c r="D4" s="69"/>
      <c r="E4" s="69"/>
      <c r="F4" s="69"/>
      <c r="G4" s="87" t="s">
        <v>4</v>
      </c>
    </row>
    <row r="5" ht="26.1" customHeight="1" spans="1:7">
      <c r="A5" s="6" t="s">
        <v>39</v>
      </c>
      <c r="B5" s="55" t="s">
        <v>40</v>
      </c>
      <c r="C5" s="55" t="s">
        <v>66</v>
      </c>
      <c r="D5" s="55"/>
      <c r="E5" s="55"/>
      <c r="F5" s="55"/>
      <c r="G5" s="55"/>
    </row>
    <row r="6" ht="26.1" customHeight="1" spans="1:7">
      <c r="A6" s="6"/>
      <c r="B6" s="55"/>
      <c r="C6" s="55" t="s">
        <v>25</v>
      </c>
      <c r="D6" s="55" t="s">
        <v>41</v>
      </c>
      <c r="E6" s="55"/>
      <c r="F6" s="55"/>
      <c r="G6" s="55" t="s">
        <v>42</v>
      </c>
    </row>
    <row r="7" ht="26.1" customHeight="1" spans="1:7">
      <c r="A7" s="6"/>
      <c r="B7" s="55"/>
      <c r="C7" s="55"/>
      <c r="D7" s="55" t="s">
        <v>31</v>
      </c>
      <c r="E7" s="55" t="s">
        <v>43</v>
      </c>
      <c r="F7" s="55" t="s">
        <v>44</v>
      </c>
      <c r="G7" s="55"/>
    </row>
    <row r="8" ht="26.1" customHeight="1" spans="1:7">
      <c r="A8" s="88"/>
      <c r="B8" s="5" t="s">
        <v>25</v>
      </c>
      <c r="C8" s="9">
        <f>D8+G8</f>
        <v>160.55</v>
      </c>
      <c r="D8" s="9">
        <f>E8+F8</f>
        <v>152.89</v>
      </c>
      <c r="E8" s="9">
        <f>E9+E12+E16</f>
        <v>134.57</v>
      </c>
      <c r="F8" s="9">
        <f>F9+F12</f>
        <v>18.32</v>
      </c>
      <c r="G8" s="9">
        <f>G9</f>
        <v>7.66</v>
      </c>
    </row>
    <row r="9" ht="26.1" customHeight="1" spans="1:7">
      <c r="A9" s="10">
        <v>201</v>
      </c>
      <c r="B9" s="10" t="s">
        <v>45</v>
      </c>
      <c r="C9" s="92">
        <f t="shared" ref="C9:C19" si="0">D9+G9</f>
        <v>131.74</v>
      </c>
      <c r="D9" s="92">
        <f t="shared" ref="D9:D11" si="1">E9+F9</f>
        <v>124.08</v>
      </c>
      <c r="E9" s="92">
        <f>E10</f>
        <v>106.1</v>
      </c>
      <c r="F9" s="92">
        <f t="shared" ref="F9:F13" si="2">F10</f>
        <v>17.98</v>
      </c>
      <c r="G9" s="92">
        <f>G10</f>
        <v>7.66</v>
      </c>
    </row>
    <row r="10" ht="26.1" customHeight="1" spans="1:7">
      <c r="A10" s="10">
        <v>20128</v>
      </c>
      <c r="B10" s="10" t="s">
        <v>46</v>
      </c>
      <c r="C10" s="92">
        <f t="shared" si="0"/>
        <v>131.74</v>
      </c>
      <c r="D10" s="92">
        <f t="shared" si="1"/>
        <v>124.08</v>
      </c>
      <c r="E10" s="92">
        <f>E11</f>
        <v>106.1</v>
      </c>
      <c r="F10" s="92">
        <f t="shared" si="2"/>
        <v>17.98</v>
      </c>
      <c r="G10" s="92">
        <f>G11</f>
        <v>7.66</v>
      </c>
    </row>
    <row r="11" ht="26.1" customHeight="1" spans="1:7">
      <c r="A11" s="10">
        <v>2012801</v>
      </c>
      <c r="B11" s="10" t="s">
        <v>47</v>
      </c>
      <c r="C11" s="92">
        <f t="shared" si="0"/>
        <v>131.74</v>
      </c>
      <c r="D11" s="92">
        <f t="shared" si="1"/>
        <v>124.08</v>
      </c>
      <c r="E11" s="92">
        <v>106.1</v>
      </c>
      <c r="F11" s="92">
        <v>17.98</v>
      </c>
      <c r="G11" s="92">
        <v>7.66</v>
      </c>
    </row>
    <row r="12" ht="26.1" customHeight="1" spans="1:7">
      <c r="A12" s="10">
        <v>208</v>
      </c>
      <c r="B12" s="10" t="s">
        <v>48</v>
      </c>
      <c r="C12" s="92">
        <f t="shared" si="0"/>
        <v>16.22</v>
      </c>
      <c r="D12" s="92">
        <f t="shared" ref="D12:D19" si="3">E12+F12</f>
        <v>16.22</v>
      </c>
      <c r="E12" s="92">
        <f>E13</f>
        <v>15.88</v>
      </c>
      <c r="F12" s="92">
        <f t="shared" si="2"/>
        <v>0.34</v>
      </c>
      <c r="G12" s="92"/>
    </row>
    <row r="13" ht="26.1" customHeight="1" spans="1:7">
      <c r="A13" s="10">
        <v>20805</v>
      </c>
      <c r="B13" s="10" t="s">
        <v>49</v>
      </c>
      <c r="C13" s="92">
        <f t="shared" si="0"/>
        <v>16.22</v>
      </c>
      <c r="D13" s="92">
        <f t="shared" si="3"/>
        <v>16.22</v>
      </c>
      <c r="E13" s="92">
        <f>E14+E15</f>
        <v>15.88</v>
      </c>
      <c r="F13" s="92">
        <f t="shared" si="2"/>
        <v>0.34</v>
      </c>
      <c r="G13" s="92"/>
    </row>
    <row r="14" ht="26.1" customHeight="1" spans="1:7">
      <c r="A14" s="10">
        <v>2080501</v>
      </c>
      <c r="B14" s="10" t="s">
        <v>50</v>
      </c>
      <c r="C14" s="92">
        <f t="shared" si="0"/>
        <v>3.54</v>
      </c>
      <c r="D14" s="92">
        <f t="shared" si="3"/>
        <v>3.54</v>
      </c>
      <c r="E14" s="92">
        <v>3.2</v>
      </c>
      <c r="F14" s="92">
        <v>0.34</v>
      </c>
      <c r="G14" s="92"/>
    </row>
    <row r="15" ht="26.1" customHeight="1" spans="1:7">
      <c r="A15" s="10">
        <v>2080505</v>
      </c>
      <c r="B15" s="10" t="s">
        <v>51</v>
      </c>
      <c r="C15" s="92">
        <f t="shared" si="0"/>
        <v>12.68</v>
      </c>
      <c r="D15" s="92">
        <f t="shared" si="3"/>
        <v>12.68</v>
      </c>
      <c r="E15" s="92">
        <v>12.68</v>
      </c>
      <c r="F15" s="92"/>
      <c r="G15" s="92"/>
    </row>
    <row r="16" ht="26.1" customHeight="1" spans="1:7">
      <c r="A16" s="10">
        <v>221</v>
      </c>
      <c r="B16" s="10" t="s">
        <v>53</v>
      </c>
      <c r="C16" s="92">
        <f t="shared" si="0"/>
        <v>12.59</v>
      </c>
      <c r="D16" s="92">
        <f t="shared" si="3"/>
        <v>12.59</v>
      </c>
      <c r="E16" s="92">
        <f>E17</f>
        <v>12.59</v>
      </c>
      <c r="F16" s="92"/>
      <c r="G16" s="92"/>
    </row>
    <row r="17" ht="26.1" customHeight="1" spans="1:7">
      <c r="A17" s="10">
        <v>22102</v>
      </c>
      <c r="B17" s="10" t="s">
        <v>54</v>
      </c>
      <c r="C17" s="92">
        <f t="shared" si="0"/>
        <v>12.59</v>
      </c>
      <c r="D17" s="92">
        <f t="shared" si="3"/>
        <v>12.59</v>
      </c>
      <c r="E17" s="92">
        <f>E18+E19</f>
        <v>12.59</v>
      </c>
      <c r="F17" s="92"/>
      <c r="G17" s="92"/>
    </row>
    <row r="18" ht="26.1" customHeight="1" spans="1:7">
      <c r="A18" s="10">
        <v>2210201</v>
      </c>
      <c r="B18" s="10" t="s">
        <v>55</v>
      </c>
      <c r="C18" s="92">
        <f t="shared" si="0"/>
        <v>11.99</v>
      </c>
      <c r="D18" s="92">
        <f t="shared" si="3"/>
        <v>11.99</v>
      </c>
      <c r="E18" s="92">
        <v>11.99</v>
      </c>
      <c r="F18" s="92"/>
      <c r="G18" s="92"/>
    </row>
    <row r="19" ht="26.1" customHeight="1" spans="1:7">
      <c r="A19" s="70" t="s">
        <v>56</v>
      </c>
      <c r="B19" s="57" t="s">
        <v>57</v>
      </c>
      <c r="C19" s="92">
        <f t="shared" si="0"/>
        <v>0.6</v>
      </c>
      <c r="D19" s="92">
        <f t="shared" si="3"/>
        <v>0.6</v>
      </c>
      <c r="E19" s="9">
        <v>0.6</v>
      </c>
      <c r="F19" s="9"/>
      <c r="G19" s="9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pane ySplit="6" topLeftCell="A7" activePane="bottomLeft" state="frozen"/>
      <selection/>
      <selection pane="bottomLeft" activeCell="D7" sqref="D7"/>
    </sheetView>
  </sheetViews>
  <sheetFormatPr defaultColWidth="10" defaultRowHeight="13.5" outlineLevelCol="5"/>
  <cols>
    <col min="1" max="1" width="0.125" customWidth="1"/>
    <col min="2" max="2" width="12.875" customWidth="1"/>
    <col min="3" max="3" width="55.75" customWidth="1"/>
    <col min="4" max="5" width="20.5" customWidth="1"/>
    <col min="6" max="6" width="20.125" customWidth="1"/>
    <col min="7" max="7" width="9.75" customWidth="1"/>
  </cols>
  <sheetData>
    <row r="1" ht="35.85" customHeight="1" spans="1:6">
      <c r="A1" s="3"/>
      <c r="B1" s="48" t="s">
        <v>67</v>
      </c>
      <c r="C1" s="48"/>
      <c r="D1" s="48"/>
      <c r="E1" s="48"/>
      <c r="F1" s="48"/>
    </row>
    <row r="2" ht="16.35" customHeight="1" spans="2:6">
      <c r="B2" s="89"/>
      <c r="C2" s="89"/>
      <c r="D2" s="89"/>
      <c r="E2" s="89"/>
      <c r="F2" s="89"/>
    </row>
    <row r="3" ht="16.35" customHeight="1" spans="2:6">
      <c r="B3" s="90" t="s">
        <v>68</v>
      </c>
      <c r="C3" s="89"/>
      <c r="D3" s="89"/>
      <c r="E3" s="89"/>
      <c r="F3" s="89"/>
    </row>
    <row r="4" ht="16.35" customHeight="1" spans="2:6">
      <c r="B4" s="54" t="s">
        <v>3</v>
      </c>
      <c r="C4" s="54"/>
      <c r="D4" s="54"/>
      <c r="E4" s="54"/>
      <c r="F4" s="89" t="s">
        <v>4</v>
      </c>
    </row>
    <row r="5" ht="26.1" customHeight="1" spans="2:6">
      <c r="B5" s="6" t="s">
        <v>69</v>
      </c>
      <c r="C5" s="6"/>
      <c r="D5" s="5" t="s">
        <v>70</v>
      </c>
      <c r="E5" s="5"/>
      <c r="F5" s="5"/>
    </row>
    <row r="6" ht="26.1" customHeight="1" spans="2:6">
      <c r="B6" s="8" t="s">
        <v>39</v>
      </c>
      <c r="C6" s="8" t="s">
        <v>40</v>
      </c>
      <c r="D6" s="7" t="s">
        <v>25</v>
      </c>
      <c r="E6" s="7" t="s">
        <v>43</v>
      </c>
      <c r="F6" s="7" t="s">
        <v>44</v>
      </c>
    </row>
    <row r="7" ht="26.1" customHeight="1" spans="2:6">
      <c r="B7" s="8"/>
      <c r="C7" s="8" t="s">
        <v>25</v>
      </c>
      <c r="D7" s="74">
        <f>E7+F7</f>
        <v>152.89</v>
      </c>
      <c r="E7" s="91">
        <f>E8+E18+E28</f>
        <v>134.57</v>
      </c>
      <c r="F7" s="91">
        <f>F8+F18+F28</f>
        <v>18.32</v>
      </c>
    </row>
    <row r="8" ht="26.1" customHeight="1" spans="2:6">
      <c r="B8" s="77">
        <v>301</v>
      </c>
      <c r="C8" s="74" t="s">
        <v>71</v>
      </c>
      <c r="D8" s="74">
        <f>E8+F8</f>
        <v>131.37</v>
      </c>
      <c r="E8" s="74">
        <v>131.37</v>
      </c>
      <c r="F8" s="74">
        <f>F9+F10+F11+F12+F13+F14+F15+F16+F17</f>
        <v>0</v>
      </c>
    </row>
    <row r="9" ht="26.1" customHeight="1" spans="2:6">
      <c r="B9" s="77">
        <v>30101</v>
      </c>
      <c r="C9" s="74" t="s">
        <v>72</v>
      </c>
      <c r="D9" s="74">
        <f t="shared" ref="D9:D29" si="0">E9+F9</f>
        <v>45.96</v>
      </c>
      <c r="E9" s="74">
        <v>45.96</v>
      </c>
      <c r="F9" s="74"/>
    </row>
    <row r="10" ht="26.1" customHeight="1" spans="2:6">
      <c r="B10" s="77">
        <v>30102</v>
      </c>
      <c r="C10" s="74" t="s">
        <v>73</v>
      </c>
      <c r="D10" s="74">
        <f t="shared" si="0"/>
        <v>26.71</v>
      </c>
      <c r="E10" s="74">
        <v>26.71</v>
      </c>
      <c r="F10" s="74"/>
    </row>
    <row r="11" ht="26.1" customHeight="1" spans="2:6">
      <c r="B11" s="77">
        <v>30103</v>
      </c>
      <c r="C11" s="74" t="s">
        <v>74</v>
      </c>
      <c r="D11" s="74">
        <f t="shared" si="0"/>
        <v>24.36</v>
      </c>
      <c r="E11" s="74">
        <v>24.36</v>
      </c>
      <c r="F11" s="74"/>
    </row>
    <row r="12" ht="26.1" customHeight="1" spans="2:6">
      <c r="B12" s="77">
        <v>30108</v>
      </c>
      <c r="C12" s="74" t="s">
        <v>75</v>
      </c>
      <c r="D12" s="74">
        <f t="shared" si="0"/>
        <v>12.68</v>
      </c>
      <c r="E12" s="74">
        <v>12.68</v>
      </c>
      <c r="F12" s="74"/>
    </row>
    <row r="13" ht="26.1" customHeight="1" spans="2:6">
      <c r="B13" s="77">
        <v>30109</v>
      </c>
      <c r="C13" s="74" t="s">
        <v>76</v>
      </c>
      <c r="D13" s="74">
        <f t="shared" si="0"/>
        <v>2.6</v>
      </c>
      <c r="E13" s="74">
        <v>2.6</v>
      </c>
      <c r="F13" s="74"/>
    </row>
    <row r="14" ht="26.1" customHeight="1" spans="2:6">
      <c r="B14" s="77">
        <v>30110</v>
      </c>
      <c r="C14" s="74" t="s">
        <v>77</v>
      </c>
      <c r="D14" s="74">
        <f t="shared" si="0"/>
        <v>5.63</v>
      </c>
      <c r="E14" s="74">
        <v>5.63</v>
      </c>
      <c r="F14" s="74"/>
    </row>
    <row r="15" ht="26.1" customHeight="1" spans="2:6">
      <c r="B15" s="77">
        <v>30112</v>
      </c>
      <c r="C15" s="74" t="s">
        <v>78</v>
      </c>
      <c r="D15" s="74">
        <f t="shared" si="0"/>
        <v>0.8</v>
      </c>
      <c r="E15" s="74">
        <v>0.8</v>
      </c>
      <c r="F15" s="74"/>
    </row>
    <row r="16" ht="26.1" customHeight="1" spans="2:6">
      <c r="B16" s="77">
        <v>30113</v>
      </c>
      <c r="C16" s="74" t="s">
        <v>79</v>
      </c>
      <c r="D16" s="74">
        <f t="shared" si="0"/>
        <v>11.99</v>
      </c>
      <c r="E16" s="74">
        <v>11.99</v>
      </c>
      <c r="F16" s="74"/>
    </row>
    <row r="17" ht="26.1" customHeight="1" spans="2:6">
      <c r="B17" s="77">
        <v>30199</v>
      </c>
      <c r="C17" s="74" t="s">
        <v>80</v>
      </c>
      <c r="D17" s="74">
        <f t="shared" si="0"/>
        <v>3.24</v>
      </c>
      <c r="E17" s="74">
        <v>3.24</v>
      </c>
      <c r="F17" s="74"/>
    </row>
    <row r="18" ht="26.1" customHeight="1" spans="2:6">
      <c r="B18" s="77">
        <v>302</v>
      </c>
      <c r="C18" s="74" t="s">
        <v>81</v>
      </c>
      <c r="D18" s="74">
        <f t="shared" si="0"/>
        <v>18.32</v>
      </c>
      <c r="E18" s="74"/>
      <c r="F18" s="74">
        <f>F19+F20+F21+F22+F23+F24+F25+F26+F27</f>
        <v>18.32</v>
      </c>
    </row>
    <row r="19" ht="26.1" customHeight="1" spans="2:6">
      <c r="B19" s="77">
        <v>30201</v>
      </c>
      <c r="C19" s="74" t="s">
        <v>82</v>
      </c>
      <c r="D19" s="74">
        <f t="shared" si="0"/>
        <v>1.7</v>
      </c>
      <c r="E19" s="74"/>
      <c r="F19" s="74">
        <v>1.7</v>
      </c>
    </row>
    <row r="20" ht="26.1" customHeight="1" spans="2:6">
      <c r="B20" s="77">
        <v>30202</v>
      </c>
      <c r="C20" s="74" t="s">
        <v>83</v>
      </c>
      <c r="D20" s="74">
        <f t="shared" si="0"/>
        <v>0.5</v>
      </c>
      <c r="E20" s="74"/>
      <c r="F20" s="74">
        <v>0.5</v>
      </c>
    </row>
    <row r="21" ht="26.1" customHeight="1" spans="2:6">
      <c r="B21" s="77">
        <v>30207</v>
      </c>
      <c r="C21" s="74" t="s">
        <v>84</v>
      </c>
      <c r="D21" s="74">
        <f t="shared" si="0"/>
        <v>1.6</v>
      </c>
      <c r="E21" s="74"/>
      <c r="F21" s="74">
        <v>1.6</v>
      </c>
    </row>
    <row r="22" ht="26.1" customHeight="1" spans="2:6">
      <c r="B22" s="77">
        <v>30211</v>
      </c>
      <c r="C22" s="74" t="s">
        <v>85</v>
      </c>
      <c r="D22" s="74">
        <f t="shared" si="0"/>
        <v>0.8</v>
      </c>
      <c r="E22" s="74"/>
      <c r="F22" s="74">
        <v>0.8</v>
      </c>
    </row>
    <row r="23" ht="26.1" customHeight="1" spans="1:6">
      <c r="A23">
        <v>0.2</v>
      </c>
      <c r="B23" s="77">
        <v>30215</v>
      </c>
      <c r="C23" s="74" t="s">
        <v>86</v>
      </c>
      <c r="D23" s="74">
        <f t="shared" si="0"/>
        <v>0.2</v>
      </c>
      <c r="E23" s="74"/>
      <c r="F23" s="74">
        <v>0.2</v>
      </c>
    </row>
    <row r="24" ht="26.1" customHeight="1" spans="2:6">
      <c r="B24" s="77">
        <v>30228</v>
      </c>
      <c r="C24" s="74" t="s">
        <v>87</v>
      </c>
      <c r="D24" s="74">
        <f t="shared" si="0"/>
        <v>1.48</v>
      </c>
      <c r="E24" s="74"/>
      <c r="F24" s="74">
        <v>1.48</v>
      </c>
    </row>
    <row r="25" ht="26.1" customHeight="1" spans="2:6">
      <c r="B25" s="77">
        <v>30231</v>
      </c>
      <c r="C25" s="74" t="s">
        <v>88</v>
      </c>
      <c r="D25" s="74">
        <f t="shared" si="0"/>
        <v>2.66</v>
      </c>
      <c r="E25" s="74"/>
      <c r="F25" s="74">
        <v>2.66</v>
      </c>
    </row>
    <row r="26" ht="26.1" customHeight="1" spans="2:6">
      <c r="B26" s="77">
        <v>30239</v>
      </c>
      <c r="C26" s="74" t="s">
        <v>89</v>
      </c>
      <c r="D26" s="74">
        <f t="shared" si="0"/>
        <v>8.64</v>
      </c>
      <c r="E26" s="74"/>
      <c r="F26" s="74">
        <v>8.64</v>
      </c>
    </row>
    <row r="27" ht="26.1" customHeight="1" spans="2:6">
      <c r="B27" s="77">
        <v>30299</v>
      </c>
      <c r="C27" s="74" t="s">
        <v>90</v>
      </c>
      <c r="D27" s="74">
        <f t="shared" si="0"/>
        <v>0.74</v>
      </c>
      <c r="E27" s="74"/>
      <c r="F27" s="74">
        <v>0.74</v>
      </c>
    </row>
    <row r="28" ht="26.1" customHeight="1" spans="2:6">
      <c r="B28" s="82">
        <v>303</v>
      </c>
      <c r="C28" s="81" t="s">
        <v>91</v>
      </c>
      <c r="D28" s="74">
        <f t="shared" si="0"/>
        <v>3.2</v>
      </c>
      <c r="E28" s="81">
        <f>E29</f>
        <v>3.2</v>
      </c>
      <c r="F28" s="81"/>
    </row>
    <row r="29" ht="26.1" customHeight="1" spans="2:6">
      <c r="B29" s="77">
        <v>30302</v>
      </c>
      <c r="C29" s="74" t="s">
        <v>92</v>
      </c>
      <c r="D29" s="74">
        <f t="shared" si="0"/>
        <v>3.2</v>
      </c>
      <c r="E29" s="74">
        <v>3.2</v>
      </c>
      <c r="F29" s="74"/>
    </row>
  </sheetData>
  <mergeCells count="5">
    <mergeCell ref="B1:F1"/>
    <mergeCell ref="B2:F2"/>
    <mergeCell ref="B4:E4"/>
    <mergeCell ref="B5:C5"/>
    <mergeCell ref="D5:F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D20" sqref="D20"/>
    </sheetView>
  </sheetViews>
  <sheetFormatPr defaultColWidth="10" defaultRowHeight="13.5" outlineLevelRow="6" outlineLevelCol="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  <col min="7" max="7" width="9.75" customWidth="1"/>
  </cols>
  <sheetData>
    <row r="1" ht="35.85" customHeight="1" spans="1:6">
      <c r="A1" s="48" t="s">
        <v>93</v>
      </c>
      <c r="B1" s="48"/>
      <c r="C1" s="48"/>
      <c r="D1" s="48"/>
      <c r="E1" s="48"/>
      <c r="F1" s="48"/>
    </row>
    <row r="2" ht="16.35" customHeight="1" spans="1:6">
      <c r="A2" s="84"/>
      <c r="B2" s="84"/>
      <c r="C2" s="84"/>
      <c r="D2" s="84"/>
      <c r="E2" s="84"/>
      <c r="F2" s="84"/>
    </row>
    <row r="3" ht="16.35" customHeight="1" spans="1:6">
      <c r="A3" s="85" t="s">
        <v>94</v>
      </c>
      <c r="B3" s="86"/>
      <c r="C3" s="86"/>
      <c r="D3" s="86"/>
      <c r="E3" s="86"/>
      <c r="F3" s="86"/>
    </row>
    <row r="4" ht="16.35" customHeight="1" spans="1:6">
      <c r="A4" s="54" t="s">
        <v>3</v>
      </c>
      <c r="B4" s="54"/>
      <c r="C4" s="54"/>
      <c r="D4" s="54"/>
      <c r="E4" s="54"/>
      <c r="F4" s="87" t="s">
        <v>4</v>
      </c>
    </row>
    <row r="5" ht="26.1" customHeight="1" spans="1:6">
      <c r="A5" s="6" t="s">
        <v>95</v>
      </c>
      <c r="B5" s="55" t="s">
        <v>96</v>
      </c>
      <c r="C5" s="55" t="s">
        <v>97</v>
      </c>
      <c r="D5" s="55"/>
      <c r="E5" s="55"/>
      <c r="F5" s="55" t="s">
        <v>98</v>
      </c>
    </row>
    <row r="6" ht="26.1" customHeight="1" spans="1:6">
      <c r="A6" s="6"/>
      <c r="B6" s="55"/>
      <c r="C6" s="55" t="s">
        <v>31</v>
      </c>
      <c r="D6" s="55" t="s">
        <v>99</v>
      </c>
      <c r="E6" s="55" t="s">
        <v>100</v>
      </c>
      <c r="F6" s="55"/>
    </row>
    <row r="7" ht="26.1" customHeight="1" spans="1:6">
      <c r="A7" s="9">
        <f>C7+B7+F7</f>
        <v>2.66</v>
      </c>
      <c r="B7" s="9"/>
      <c r="C7" s="9">
        <f>E7</f>
        <v>2.66</v>
      </c>
      <c r="D7" s="9"/>
      <c r="E7" s="9">
        <v>2.66</v>
      </c>
      <c r="F7" s="9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" customWidth="1"/>
    <col min="3" max="4" width="19.5" customWidth="1"/>
    <col min="5" max="5" width="19.375" customWidth="1"/>
    <col min="6" max="6" width="9.75" customWidth="1"/>
  </cols>
  <sheetData>
    <row r="1" ht="35.85" customHeight="1" spans="1:5">
      <c r="A1" s="48" t="s">
        <v>101</v>
      </c>
      <c r="B1" s="48"/>
      <c r="C1" s="48"/>
      <c r="D1" s="48"/>
      <c r="E1" s="48"/>
    </row>
    <row r="2" ht="16.35" customHeight="1" spans="1:5">
      <c r="A2" s="84"/>
      <c r="B2" s="84"/>
      <c r="C2" s="84"/>
      <c r="D2" s="84"/>
      <c r="E2" s="84"/>
    </row>
    <row r="3" ht="16.35" customHeight="1" spans="1:5">
      <c r="A3" s="85" t="s">
        <v>102</v>
      </c>
      <c r="B3" s="86"/>
      <c r="C3" s="86"/>
      <c r="D3" s="86"/>
      <c r="E3" s="87"/>
    </row>
    <row r="4" ht="16.35" customHeight="1" spans="1:5">
      <c r="A4" s="54" t="s">
        <v>3</v>
      </c>
      <c r="B4" s="54"/>
      <c r="C4" s="54"/>
      <c r="D4" s="54"/>
      <c r="E4" s="87" t="s">
        <v>4</v>
      </c>
    </row>
    <row r="5" ht="26.1" customHeight="1" spans="1:5">
      <c r="A5" s="6" t="s">
        <v>39</v>
      </c>
      <c r="B5" s="55" t="s">
        <v>40</v>
      </c>
      <c r="C5" s="55" t="s">
        <v>103</v>
      </c>
      <c r="D5" s="55"/>
      <c r="E5" s="55"/>
    </row>
    <row r="6" ht="26.1" customHeight="1" spans="1:5">
      <c r="A6" s="6"/>
      <c r="B6" s="55"/>
      <c r="C6" s="55" t="s">
        <v>25</v>
      </c>
      <c r="D6" s="55" t="s">
        <v>41</v>
      </c>
      <c r="E6" s="55" t="s">
        <v>42</v>
      </c>
    </row>
    <row r="7" ht="26.1" customHeight="1" spans="1:5">
      <c r="A7" s="88"/>
      <c r="B7" s="5" t="s">
        <v>25</v>
      </c>
      <c r="C7" s="9"/>
      <c r="D7" s="9"/>
      <c r="E7" s="9"/>
    </row>
    <row r="8" ht="26.1" customHeight="1" spans="1:5">
      <c r="A8" s="70"/>
      <c r="B8" s="57"/>
      <c r="C8" s="9"/>
      <c r="D8" s="9"/>
      <c r="E8" s="9"/>
    </row>
    <row r="9" ht="24" customHeight="1" spans="1:5">
      <c r="A9" s="2" t="s">
        <v>104</v>
      </c>
      <c r="B9" s="2"/>
      <c r="C9" s="2"/>
      <c r="D9" s="2"/>
      <c r="E9" s="2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2"/>
      <c r="B28" s="2"/>
      <c r="C28" s="2"/>
      <c r="D28" s="2"/>
      <c r="E28" s="2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C10" sqref="C10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61" t="s">
        <v>105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ht="16.35" customHeight="1" spans="1:15">
      <c r="A2" s="62"/>
      <c r="B2" s="62"/>
      <c r="C2" s="62"/>
      <c r="D2" s="62"/>
      <c r="E2" s="62"/>
      <c r="F2" s="62"/>
      <c r="G2" s="62"/>
      <c r="H2" s="62"/>
      <c r="I2" s="62"/>
      <c r="J2" s="63"/>
      <c r="K2" s="58"/>
      <c r="L2" s="58"/>
      <c r="M2" s="58"/>
      <c r="N2" s="58"/>
      <c r="O2" s="65"/>
    </row>
    <row r="3" ht="16.35" customHeight="1" spans="1:15">
      <c r="A3" s="63" t="s">
        <v>106</v>
      </c>
      <c r="B3" s="64"/>
      <c r="C3" s="53"/>
      <c r="D3" s="53"/>
      <c r="E3" s="53"/>
      <c r="F3" s="53"/>
      <c r="G3" s="53"/>
      <c r="H3" s="53"/>
      <c r="I3" s="53"/>
      <c r="J3" s="63"/>
      <c r="K3" s="63"/>
      <c r="L3" s="63"/>
      <c r="M3" s="54"/>
      <c r="N3" s="54"/>
      <c r="O3" s="65"/>
    </row>
    <row r="4" ht="16.3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4" t="s">
        <v>4</v>
      </c>
      <c r="L4" s="4"/>
      <c r="M4" s="4"/>
      <c r="N4" s="4"/>
      <c r="O4" s="4"/>
    </row>
    <row r="5" ht="26.1" customHeight="1" spans="1:15">
      <c r="A5" s="5" t="s">
        <v>22</v>
      </c>
      <c r="B5" s="55" t="s">
        <v>107</v>
      </c>
      <c r="C5" s="56" t="s">
        <v>23</v>
      </c>
      <c r="D5" s="56" t="s">
        <v>24</v>
      </c>
      <c r="E5" s="56"/>
      <c r="F5" s="56"/>
      <c r="G5" s="56"/>
      <c r="H5" s="56"/>
      <c r="I5" s="56"/>
      <c r="J5" s="5" t="s">
        <v>15</v>
      </c>
      <c r="K5" s="5"/>
      <c r="L5" s="5"/>
      <c r="M5" s="5"/>
      <c r="N5" s="5"/>
      <c r="O5" s="5"/>
    </row>
    <row r="6" ht="32.65" customHeight="1" spans="1:15">
      <c r="A6" s="5"/>
      <c r="B6" s="55"/>
      <c r="C6" s="56"/>
      <c r="D6" s="5" t="s">
        <v>25</v>
      </c>
      <c r="E6" s="5" t="s">
        <v>108</v>
      </c>
      <c r="F6" s="5" t="s">
        <v>27</v>
      </c>
      <c r="G6" s="5" t="s">
        <v>28</v>
      </c>
      <c r="H6" s="5" t="s">
        <v>29</v>
      </c>
      <c r="I6" s="56" t="s">
        <v>30</v>
      </c>
      <c r="J6" s="5" t="s">
        <v>25</v>
      </c>
      <c r="K6" s="5" t="s">
        <v>108</v>
      </c>
      <c r="L6" s="5" t="s">
        <v>27</v>
      </c>
      <c r="M6" s="5" t="s">
        <v>28</v>
      </c>
      <c r="N6" s="5" t="s">
        <v>29</v>
      </c>
      <c r="O6" s="56" t="s">
        <v>30</v>
      </c>
    </row>
    <row r="7" ht="32.65" customHeight="1" spans="1:15">
      <c r="A7" s="5"/>
      <c r="B7" s="55"/>
      <c r="C7" s="56"/>
      <c r="D7" s="5"/>
      <c r="E7" s="5"/>
      <c r="F7" s="5"/>
      <c r="G7" s="5"/>
      <c r="H7" s="5"/>
      <c r="I7" s="56"/>
      <c r="J7" s="5"/>
      <c r="K7" s="5"/>
      <c r="L7" s="5"/>
      <c r="M7" s="5"/>
      <c r="N7" s="5"/>
      <c r="O7" s="56"/>
    </row>
    <row r="8" ht="26.1" customHeight="1" spans="1:15">
      <c r="A8" s="5" t="s">
        <v>25</v>
      </c>
      <c r="B8" s="55"/>
      <c r="C8" s="9">
        <f>D8</f>
        <v>7.66</v>
      </c>
      <c r="D8" s="9">
        <f>E8</f>
        <v>7.66</v>
      </c>
      <c r="E8" s="9">
        <f>E9</f>
        <v>7.66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1" customHeight="1" spans="1:15">
      <c r="A9" s="57" t="s">
        <v>109</v>
      </c>
      <c r="B9" s="57"/>
      <c r="C9" s="9">
        <f>D9</f>
        <v>7.66</v>
      </c>
      <c r="D9" s="9">
        <f>E9</f>
        <v>7.66</v>
      </c>
      <c r="E9" s="9">
        <f>E10+E11</f>
        <v>7.66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1" customHeight="1" spans="1:15">
      <c r="A10" s="57"/>
      <c r="B10" s="57" t="s">
        <v>110</v>
      </c>
      <c r="C10" s="9">
        <f>D10</f>
        <v>7</v>
      </c>
      <c r="D10" s="9">
        <f>E10</f>
        <v>7</v>
      </c>
      <c r="E10" s="9">
        <v>7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33" customHeight="1" spans="1:15">
      <c r="A11" s="74"/>
      <c r="B11" s="83" t="s">
        <v>111</v>
      </c>
      <c r="C11" s="74">
        <f>D11</f>
        <v>0.66</v>
      </c>
      <c r="D11" s="74">
        <f>E11</f>
        <v>0.66</v>
      </c>
      <c r="E11" s="74">
        <v>0.66</v>
      </c>
      <c r="F11" s="74"/>
      <c r="G11" s="74"/>
      <c r="H11" s="74"/>
      <c r="I11" s="74"/>
      <c r="J11" s="74"/>
      <c r="K11" s="74"/>
      <c r="L11" s="74"/>
      <c r="M11" s="74"/>
      <c r="N11" s="74"/>
      <c r="O11" s="74"/>
    </row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workbookViewId="0">
      <pane ySplit="7" topLeftCell="A14" activePane="bottomLeft" state="frozen"/>
      <selection/>
      <selection pane="bottomLeft" activeCell="B15" sqref="B15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3"/>
      <c r="B1" s="48" t="s">
        <v>112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ht="16.35" customHeight="1" spans="1:15">
      <c r="A2" s="67"/>
      <c r="B2" s="67"/>
      <c r="C2" s="49"/>
      <c r="D2" s="49"/>
      <c r="E2" s="49"/>
      <c r="F2" s="49"/>
      <c r="G2" s="49"/>
      <c r="H2" s="49"/>
      <c r="I2" s="49"/>
      <c r="J2" s="58"/>
      <c r="K2" s="58"/>
      <c r="L2" s="58"/>
      <c r="M2" s="58"/>
      <c r="N2" s="59"/>
      <c r="O2" s="58"/>
    </row>
    <row r="3" ht="16.35" customHeight="1" spans="1:15">
      <c r="A3" s="68" t="s">
        <v>113</v>
      </c>
      <c r="B3" s="68"/>
      <c r="C3" s="53"/>
      <c r="D3" s="53"/>
      <c r="E3" s="52"/>
      <c r="F3" s="52"/>
      <c r="G3" s="52"/>
      <c r="H3" s="52"/>
      <c r="I3" s="52"/>
      <c r="J3" s="50"/>
      <c r="K3" s="50"/>
      <c r="L3" s="54"/>
      <c r="M3" s="54"/>
      <c r="N3" s="52"/>
      <c r="O3" s="52"/>
    </row>
    <row r="4" ht="16.35" customHeight="1" spans="1:15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59" t="s">
        <v>21</v>
      </c>
      <c r="O4" s="59"/>
    </row>
    <row r="5" ht="26.1" customHeight="1" spans="1:15">
      <c r="A5" s="55" t="s">
        <v>39</v>
      </c>
      <c r="B5" s="55" t="s">
        <v>40</v>
      </c>
      <c r="C5" s="56" t="s">
        <v>23</v>
      </c>
      <c r="D5" s="56" t="s">
        <v>24</v>
      </c>
      <c r="E5" s="56"/>
      <c r="F5" s="56"/>
      <c r="G5" s="56"/>
      <c r="H5" s="56"/>
      <c r="I5" s="56"/>
      <c r="J5" s="5" t="s">
        <v>15</v>
      </c>
      <c r="K5" s="5"/>
      <c r="L5" s="5"/>
      <c r="M5" s="5"/>
      <c r="N5" s="5"/>
      <c r="O5" s="5"/>
    </row>
    <row r="6" ht="32.65" customHeight="1" spans="1:15">
      <c r="A6" s="55"/>
      <c r="B6" s="55"/>
      <c r="C6" s="56"/>
      <c r="D6" s="5" t="s">
        <v>25</v>
      </c>
      <c r="E6" s="5" t="s">
        <v>108</v>
      </c>
      <c r="F6" s="5" t="s">
        <v>27</v>
      </c>
      <c r="G6" s="5" t="s">
        <v>28</v>
      </c>
      <c r="H6" s="5" t="s">
        <v>29</v>
      </c>
      <c r="I6" s="56" t="s">
        <v>30</v>
      </c>
      <c r="J6" s="5" t="s">
        <v>25</v>
      </c>
      <c r="K6" s="5" t="s">
        <v>108</v>
      </c>
      <c r="L6" s="5" t="s">
        <v>27</v>
      </c>
      <c r="M6" s="5" t="s">
        <v>28</v>
      </c>
      <c r="N6" s="5" t="s">
        <v>29</v>
      </c>
      <c r="O6" s="56" t="s">
        <v>30</v>
      </c>
    </row>
    <row r="7" ht="32.65" customHeight="1" spans="1:15">
      <c r="A7" s="55"/>
      <c r="B7" s="55"/>
      <c r="C7" s="56"/>
      <c r="D7" s="5"/>
      <c r="E7" s="5"/>
      <c r="F7" s="5"/>
      <c r="G7" s="5"/>
      <c r="H7" s="5"/>
      <c r="I7" s="56"/>
      <c r="J7" s="5"/>
      <c r="K7" s="5"/>
      <c r="L7" s="5"/>
      <c r="M7" s="5"/>
      <c r="N7" s="5"/>
      <c r="O7" s="56"/>
    </row>
    <row r="8" ht="26.1" customHeight="1" spans="1:15">
      <c r="A8" s="55"/>
      <c r="B8" s="55" t="s">
        <v>25</v>
      </c>
      <c r="C8" s="9">
        <f>D8</f>
        <v>160.55</v>
      </c>
      <c r="D8" s="9">
        <f>E8</f>
        <v>160.55</v>
      </c>
      <c r="E8" s="9">
        <f>E9+E12+E18</f>
        <v>160.55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1" customHeight="1" spans="1:15">
      <c r="A9" s="57" t="s">
        <v>114</v>
      </c>
      <c r="B9" s="57" t="s">
        <v>45</v>
      </c>
      <c r="C9" s="9">
        <f>D9</f>
        <v>131.74</v>
      </c>
      <c r="D9" s="9">
        <f>E9</f>
        <v>131.74</v>
      </c>
      <c r="E9" s="9">
        <f>E10</f>
        <v>131.74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1" customHeight="1" spans="1:15">
      <c r="A10" s="57" t="s">
        <v>115</v>
      </c>
      <c r="B10" s="57" t="s">
        <v>116</v>
      </c>
      <c r="C10" s="9">
        <f t="shared" ref="C10:C21" si="0">D10</f>
        <v>131.74</v>
      </c>
      <c r="D10" s="9">
        <f t="shared" ref="D10:D21" si="1">E10</f>
        <v>131.74</v>
      </c>
      <c r="E10" s="9">
        <f>E11</f>
        <v>131.74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1" customHeight="1" spans="1:15">
      <c r="A11" s="57" t="s">
        <v>117</v>
      </c>
      <c r="B11" s="57" t="s">
        <v>118</v>
      </c>
      <c r="C11" s="9">
        <f t="shared" si="0"/>
        <v>131.74</v>
      </c>
      <c r="D11" s="9">
        <f t="shared" si="1"/>
        <v>131.74</v>
      </c>
      <c r="E11" s="9">
        <v>131.74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1" customHeight="1" spans="1:15">
      <c r="A12" s="57" t="s">
        <v>119</v>
      </c>
      <c r="B12" s="57" t="s">
        <v>48</v>
      </c>
      <c r="C12" s="9">
        <f t="shared" si="0"/>
        <v>16.22</v>
      </c>
      <c r="D12" s="9">
        <f t="shared" si="1"/>
        <v>16.22</v>
      </c>
      <c r="E12" s="9">
        <f>E13</f>
        <v>16.22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1" customHeight="1" spans="1:15">
      <c r="A13" s="57" t="s">
        <v>120</v>
      </c>
      <c r="B13" s="57" t="s">
        <v>121</v>
      </c>
      <c r="C13" s="9">
        <f t="shared" si="0"/>
        <v>16.22</v>
      </c>
      <c r="D13" s="9">
        <f t="shared" si="1"/>
        <v>16.22</v>
      </c>
      <c r="E13" s="9">
        <f>E14+E15</f>
        <v>16.22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1" customHeight="1" spans="1:15">
      <c r="A14" s="57" t="s">
        <v>122</v>
      </c>
      <c r="B14" s="57" t="s">
        <v>123</v>
      </c>
      <c r="C14" s="9">
        <f t="shared" si="0"/>
        <v>3.54</v>
      </c>
      <c r="D14" s="9">
        <f t="shared" si="1"/>
        <v>3.54</v>
      </c>
      <c r="E14" s="9">
        <v>3.54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1" customHeight="1" spans="1:15">
      <c r="A15" s="57" t="s">
        <v>124</v>
      </c>
      <c r="B15" s="57" t="s">
        <v>125</v>
      </c>
      <c r="C15" s="9">
        <f t="shared" si="0"/>
        <v>12.68</v>
      </c>
      <c r="D15" s="9">
        <f t="shared" si="1"/>
        <v>12.68</v>
      </c>
      <c r="E15" s="9">
        <v>12.68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1" customHeight="1" spans="1:15">
      <c r="A16" s="57" t="s">
        <v>126</v>
      </c>
      <c r="B16" s="57" t="s">
        <v>127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1" customHeight="1" spans="1:15">
      <c r="A17" s="57" t="s">
        <v>128</v>
      </c>
      <c r="B17" s="57" t="s">
        <v>129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45" customHeight="1" spans="1:15">
      <c r="A18" s="82">
        <v>221</v>
      </c>
      <c r="B18" s="81" t="s">
        <v>53</v>
      </c>
      <c r="C18" s="9">
        <f t="shared" si="0"/>
        <v>12.59</v>
      </c>
      <c r="D18" s="9">
        <f t="shared" si="1"/>
        <v>12.59</v>
      </c>
      <c r="E18" s="81">
        <f>E19</f>
        <v>12.59</v>
      </c>
      <c r="F18" s="81"/>
      <c r="G18" s="81"/>
      <c r="H18" s="81"/>
      <c r="I18" s="81"/>
      <c r="J18" s="81"/>
      <c r="K18" s="81"/>
      <c r="L18" s="81"/>
      <c r="M18" s="81"/>
      <c r="N18" s="81"/>
      <c r="O18" s="81"/>
    </row>
    <row r="19" ht="26.45" customHeight="1" spans="1:15">
      <c r="A19" s="73">
        <v>22102</v>
      </c>
      <c r="B19" s="74" t="s">
        <v>130</v>
      </c>
      <c r="C19" s="9">
        <f t="shared" si="0"/>
        <v>12.59</v>
      </c>
      <c r="D19" s="9">
        <f t="shared" si="1"/>
        <v>12.59</v>
      </c>
      <c r="E19" s="74">
        <f>E20+E21</f>
        <v>12.59</v>
      </c>
      <c r="F19" s="74"/>
      <c r="G19" s="74"/>
      <c r="H19" s="74"/>
      <c r="I19" s="74"/>
      <c r="J19" s="74"/>
      <c r="K19" s="74"/>
      <c r="L19" s="74"/>
      <c r="M19" s="74"/>
      <c r="N19" s="74"/>
      <c r="O19" s="74"/>
    </row>
    <row r="20" ht="26.45" customHeight="1" spans="1:15">
      <c r="A20" s="77">
        <v>2210201</v>
      </c>
      <c r="B20" s="74" t="s">
        <v>79</v>
      </c>
      <c r="C20" s="9">
        <f t="shared" si="0"/>
        <v>11.99</v>
      </c>
      <c r="D20" s="9">
        <f t="shared" si="1"/>
        <v>11.99</v>
      </c>
      <c r="E20" s="74">
        <v>11.99</v>
      </c>
      <c r="F20" s="74"/>
      <c r="G20" s="74"/>
      <c r="H20" s="74"/>
      <c r="I20" s="74"/>
      <c r="J20" s="74"/>
      <c r="K20" s="74"/>
      <c r="L20" s="74"/>
      <c r="M20" s="74"/>
      <c r="N20" s="74"/>
      <c r="O20" s="74"/>
    </row>
    <row r="21" ht="26.45" customHeight="1" spans="1:15">
      <c r="A21" s="77">
        <v>2210203</v>
      </c>
      <c r="B21" s="74" t="s">
        <v>131</v>
      </c>
      <c r="C21" s="9">
        <f t="shared" si="0"/>
        <v>0.6</v>
      </c>
      <c r="D21" s="9">
        <f t="shared" si="1"/>
        <v>0.6</v>
      </c>
      <c r="E21" s="74">
        <v>0.6</v>
      </c>
      <c r="F21" s="74"/>
      <c r="G21" s="74"/>
      <c r="H21" s="74"/>
      <c r="I21" s="74"/>
      <c r="J21" s="74"/>
      <c r="K21" s="74"/>
      <c r="L21" s="74"/>
      <c r="M21" s="74"/>
      <c r="N21" s="74"/>
      <c r="O21" s="74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pane ySplit="7" topLeftCell="A20" activePane="bottomLeft" state="frozen"/>
      <selection/>
      <selection pane="bottomLeft" activeCell="E11" sqref="E1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48" t="s">
        <v>132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ht="16.35" customHeight="1" spans="1:15">
      <c r="A2" s="67"/>
      <c r="B2" s="67"/>
      <c r="C2" s="49"/>
      <c r="D2" s="49"/>
      <c r="E2" s="49"/>
      <c r="F2" s="49"/>
      <c r="G2" s="49"/>
      <c r="H2" s="49"/>
      <c r="I2" s="49"/>
      <c r="J2" s="58"/>
      <c r="K2" s="58"/>
      <c r="L2" s="58"/>
      <c r="M2" s="58"/>
      <c r="N2" s="59"/>
      <c r="O2" s="58"/>
    </row>
    <row r="3" ht="16.35" customHeight="1" spans="1:15">
      <c r="A3" s="68" t="s">
        <v>133</v>
      </c>
      <c r="B3" s="68"/>
      <c r="C3" s="53"/>
      <c r="D3" s="53"/>
      <c r="E3" s="52"/>
      <c r="F3" s="52"/>
      <c r="G3" s="52"/>
      <c r="H3" s="52"/>
      <c r="I3" s="52"/>
      <c r="J3" s="50"/>
      <c r="K3" s="50"/>
      <c r="L3" s="54"/>
      <c r="M3" s="54"/>
      <c r="N3" s="52"/>
      <c r="O3" s="52"/>
    </row>
    <row r="4" ht="16.35" customHeight="1" spans="1:15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59" t="s">
        <v>21</v>
      </c>
      <c r="O4" s="59"/>
    </row>
    <row r="5" ht="26.1" customHeight="1" spans="1:15">
      <c r="A5" s="55" t="s">
        <v>39</v>
      </c>
      <c r="B5" s="55" t="s">
        <v>40</v>
      </c>
      <c r="C5" s="56" t="s">
        <v>23</v>
      </c>
      <c r="D5" s="56" t="s">
        <v>24</v>
      </c>
      <c r="E5" s="56"/>
      <c r="F5" s="56"/>
      <c r="G5" s="56"/>
      <c r="H5" s="56"/>
      <c r="I5" s="56"/>
      <c r="J5" s="5" t="s">
        <v>15</v>
      </c>
      <c r="K5" s="5"/>
      <c r="L5" s="5"/>
      <c r="M5" s="5"/>
      <c r="N5" s="5"/>
      <c r="O5" s="5"/>
    </row>
    <row r="6" ht="32.65" customHeight="1" spans="1:15">
      <c r="A6" s="55"/>
      <c r="B6" s="55"/>
      <c r="C6" s="56"/>
      <c r="D6" s="5" t="s">
        <v>25</v>
      </c>
      <c r="E6" s="5" t="s">
        <v>108</v>
      </c>
      <c r="F6" s="5" t="s">
        <v>27</v>
      </c>
      <c r="G6" s="5" t="s">
        <v>28</v>
      </c>
      <c r="H6" s="5" t="s">
        <v>29</v>
      </c>
      <c r="I6" s="56" t="s">
        <v>30</v>
      </c>
      <c r="J6" s="5" t="s">
        <v>25</v>
      </c>
      <c r="K6" s="5" t="s">
        <v>108</v>
      </c>
      <c r="L6" s="5" t="s">
        <v>27</v>
      </c>
      <c r="M6" s="5" t="s">
        <v>28</v>
      </c>
      <c r="N6" s="5" t="s">
        <v>29</v>
      </c>
      <c r="O6" s="56" t="s">
        <v>30</v>
      </c>
    </row>
    <row r="7" ht="32.65" customHeight="1" spans="1:15">
      <c r="A7" s="55"/>
      <c r="B7" s="55"/>
      <c r="C7" s="56"/>
      <c r="D7" s="5"/>
      <c r="E7" s="5"/>
      <c r="F7" s="5"/>
      <c r="G7" s="5"/>
      <c r="H7" s="5"/>
      <c r="I7" s="56"/>
      <c r="J7" s="5"/>
      <c r="K7" s="5"/>
      <c r="L7" s="5"/>
      <c r="M7" s="5"/>
      <c r="N7" s="5"/>
      <c r="O7" s="56"/>
    </row>
    <row r="8" ht="26.1" customHeight="1" spans="1:15">
      <c r="A8" s="55"/>
      <c r="B8" s="55" t="s">
        <v>25</v>
      </c>
      <c r="C8" s="9">
        <f>D8</f>
        <v>160.55</v>
      </c>
      <c r="D8" s="9">
        <f>E8</f>
        <v>160.55</v>
      </c>
      <c r="E8" s="9">
        <f>E9+E14+E25</f>
        <v>160.55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1" customHeight="1" spans="1:15">
      <c r="A9" s="78">
        <v>501</v>
      </c>
      <c r="B9" s="78" t="s">
        <v>134</v>
      </c>
      <c r="C9" s="9">
        <f t="shared" ref="C9:C28" si="0">D9</f>
        <v>131.37</v>
      </c>
      <c r="D9" s="9">
        <f t="shared" ref="D9:D28" si="1">E9</f>
        <v>131.37</v>
      </c>
      <c r="E9" s="9">
        <f>E10+E11+E12+E13</f>
        <v>131.37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1" customHeight="1" spans="1:15">
      <c r="A10" s="79">
        <v>50101</v>
      </c>
      <c r="B10" s="78" t="s">
        <v>135</v>
      </c>
      <c r="C10" s="9">
        <f t="shared" si="0"/>
        <v>97.03</v>
      </c>
      <c r="D10" s="9">
        <f t="shared" si="1"/>
        <v>97.03</v>
      </c>
      <c r="E10" s="9">
        <v>97.03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1" customHeight="1" spans="1:15">
      <c r="A11" s="79">
        <v>50102</v>
      </c>
      <c r="B11" s="78" t="s">
        <v>136</v>
      </c>
      <c r="C11" s="9">
        <f t="shared" si="0"/>
        <v>19.11</v>
      </c>
      <c r="D11" s="9">
        <f t="shared" si="1"/>
        <v>19.11</v>
      </c>
      <c r="E11" s="9">
        <v>19.11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1" customHeight="1" spans="1:15">
      <c r="A12" s="79">
        <v>50103</v>
      </c>
      <c r="B12" s="78" t="s">
        <v>79</v>
      </c>
      <c r="C12" s="9">
        <f t="shared" si="0"/>
        <v>11.99</v>
      </c>
      <c r="D12" s="9">
        <f t="shared" si="1"/>
        <v>11.99</v>
      </c>
      <c r="E12" s="9">
        <v>11.99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1" customHeight="1" spans="1:15">
      <c r="A13" s="55" t="s">
        <v>137</v>
      </c>
      <c r="B13" s="55" t="s">
        <v>80</v>
      </c>
      <c r="C13" s="9">
        <f t="shared" si="0"/>
        <v>3.24</v>
      </c>
      <c r="D13" s="9">
        <f t="shared" si="1"/>
        <v>3.24</v>
      </c>
      <c r="E13" s="9">
        <v>3.24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1" customHeight="1" spans="1:15">
      <c r="A14" s="78">
        <v>502</v>
      </c>
      <c r="B14" s="78" t="s">
        <v>138</v>
      </c>
      <c r="C14" s="9">
        <f t="shared" si="0"/>
        <v>25.32</v>
      </c>
      <c r="D14" s="9">
        <f t="shared" si="1"/>
        <v>25.32</v>
      </c>
      <c r="E14" s="9">
        <f>E15+E16+E22+E24</f>
        <v>25.32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1" customHeight="1" spans="1:15">
      <c r="A15" s="79">
        <v>50201</v>
      </c>
      <c r="B15" s="78" t="s">
        <v>139</v>
      </c>
      <c r="C15" s="9">
        <f t="shared" si="0"/>
        <v>14.72</v>
      </c>
      <c r="D15" s="9">
        <f t="shared" si="1"/>
        <v>14.72</v>
      </c>
      <c r="E15" s="9">
        <v>14.72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1" customHeight="1" spans="1:15">
      <c r="A16" s="79">
        <v>50202</v>
      </c>
      <c r="B16" s="78" t="s">
        <v>86</v>
      </c>
      <c r="C16" s="9">
        <f t="shared" si="0"/>
        <v>7.2</v>
      </c>
      <c r="D16" s="9">
        <f t="shared" si="1"/>
        <v>7.2</v>
      </c>
      <c r="E16" s="9">
        <v>7.2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1" customHeight="1" spans="1:15">
      <c r="A17" s="79">
        <v>50203</v>
      </c>
      <c r="B17" s="78" t="s">
        <v>140</v>
      </c>
      <c r="C17" s="9">
        <f t="shared" si="0"/>
        <v>0</v>
      </c>
      <c r="D17" s="9">
        <f t="shared" si="1"/>
        <v>0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1" customHeight="1" spans="1:15">
      <c r="A18" s="79">
        <v>50204</v>
      </c>
      <c r="B18" s="78" t="s">
        <v>141</v>
      </c>
      <c r="C18" s="9">
        <f t="shared" si="0"/>
        <v>0</v>
      </c>
      <c r="D18" s="9">
        <f t="shared" si="1"/>
        <v>0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1" customHeight="1" spans="1:15">
      <c r="A19" s="79">
        <v>50205</v>
      </c>
      <c r="B19" s="78" t="s">
        <v>142</v>
      </c>
      <c r="C19" s="9">
        <f t="shared" si="0"/>
        <v>0</v>
      </c>
      <c r="D19" s="9">
        <f t="shared" si="1"/>
        <v>0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1" customHeight="1" spans="1:15">
      <c r="A20" s="79">
        <v>50206</v>
      </c>
      <c r="B20" s="78" t="s">
        <v>98</v>
      </c>
      <c r="C20" s="9">
        <f t="shared" si="0"/>
        <v>0</v>
      </c>
      <c r="D20" s="9">
        <f t="shared" si="1"/>
        <v>0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1" customHeight="1" spans="1:15">
      <c r="A21" s="79">
        <v>50207</v>
      </c>
      <c r="B21" s="78" t="s">
        <v>143</v>
      </c>
      <c r="C21" s="9">
        <f t="shared" si="0"/>
        <v>0</v>
      </c>
      <c r="D21" s="9">
        <f t="shared" si="1"/>
        <v>0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1" customHeight="1" spans="1:15">
      <c r="A22" s="55" t="s">
        <v>144</v>
      </c>
      <c r="B22" s="55" t="s">
        <v>145</v>
      </c>
      <c r="C22" s="9">
        <f t="shared" si="0"/>
        <v>2.66</v>
      </c>
      <c r="D22" s="9">
        <f t="shared" si="1"/>
        <v>2.66</v>
      </c>
      <c r="E22" s="9">
        <v>2.66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1" customHeight="1" spans="1:15">
      <c r="A23" s="79">
        <v>50209</v>
      </c>
      <c r="B23" s="78" t="s">
        <v>146</v>
      </c>
      <c r="C23" s="9">
        <f t="shared" si="0"/>
        <v>0</v>
      </c>
      <c r="D23" s="9">
        <f t="shared" si="1"/>
        <v>0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1" customHeight="1" spans="1:15">
      <c r="A24" s="79">
        <v>50299</v>
      </c>
      <c r="B24" s="78" t="s">
        <v>90</v>
      </c>
      <c r="C24" s="9">
        <f t="shared" si="0"/>
        <v>0.74</v>
      </c>
      <c r="D24" s="9">
        <f t="shared" si="1"/>
        <v>0.74</v>
      </c>
      <c r="E24" s="9">
        <v>0.74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1" customHeight="1" spans="1:15">
      <c r="A25" s="78">
        <v>509</v>
      </c>
      <c r="B25" t="s">
        <v>147</v>
      </c>
      <c r="C25" s="9">
        <f t="shared" si="0"/>
        <v>3.86</v>
      </c>
      <c r="D25" s="9">
        <f t="shared" si="1"/>
        <v>3.86</v>
      </c>
      <c r="E25" s="9">
        <f>E26+E27+E28</f>
        <v>3.86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1" customHeight="1" spans="1:15">
      <c r="A26" s="79">
        <v>50901</v>
      </c>
      <c r="B26" s="78" t="s">
        <v>148</v>
      </c>
      <c r="C26" s="9">
        <f t="shared" si="0"/>
        <v>0.66</v>
      </c>
      <c r="D26" s="9">
        <f t="shared" si="1"/>
        <v>0.66</v>
      </c>
      <c r="E26" s="9">
        <v>0.66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1" customHeight="1" spans="1:15">
      <c r="A27" s="80">
        <v>50905</v>
      </c>
      <c r="B27" s="78" t="s">
        <v>149</v>
      </c>
      <c r="C27" s="9">
        <f t="shared" si="0"/>
        <v>3.2</v>
      </c>
      <c r="D27" s="9">
        <f t="shared" si="1"/>
        <v>3.2</v>
      </c>
      <c r="E27" s="81">
        <v>3.2</v>
      </c>
      <c r="F27" s="81"/>
      <c r="G27" s="81"/>
      <c r="H27" s="81"/>
      <c r="I27" s="81"/>
      <c r="J27" s="81"/>
      <c r="K27" s="81"/>
      <c r="L27" s="81"/>
      <c r="M27" s="81"/>
      <c r="N27" s="81"/>
      <c r="O27" s="81"/>
    </row>
    <row r="28" ht="26.1" customHeight="1" spans="1:15">
      <c r="A28" s="73">
        <v>50999</v>
      </c>
      <c r="B28" s="81" t="s">
        <v>150</v>
      </c>
      <c r="C28" s="9"/>
      <c r="D28" s="9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pane ySplit="7" topLeftCell="A32" activePane="bottomLeft" state="frozen"/>
      <selection/>
      <selection pane="bottomLeft" activeCell="E37" sqref="E37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8" width="9.75" customWidth="1"/>
  </cols>
  <sheetData>
    <row r="1" ht="35.85" customHeight="1" spans="1:15">
      <c r="A1" s="48" t="s">
        <v>151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ht="16.35" customHeight="1" spans="1:15">
      <c r="A2" s="67"/>
      <c r="B2" s="67"/>
      <c r="C2" s="49"/>
      <c r="D2" s="49"/>
      <c r="E2" s="49"/>
      <c r="F2" s="49"/>
      <c r="G2" s="49"/>
      <c r="H2" s="49"/>
      <c r="I2" s="49"/>
      <c r="J2" s="58"/>
      <c r="K2" s="58"/>
      <c r="L2" s="58"/>
      <c r="M2" s="58"/>
      <c r="N2" s="59"/>
      <c r="O2" s="58"/>
    </row>
    <row r="3" ht="16.35" customHeight="1" spans="1:15">
      <c r="A3" s="68" t="s">
        <v>152</v>
      </c>
      <c r="B3" s="68"/>
      <c r="C3" s="53"/>
      <c r="D3" s="53"/>
      <c r="E3" s="52"/>
      <c r="F3" s="52"/>
      <c r="G3" s="52"/>
      <c r="H3" s="52"/>
      <c r="I3" s="52"/>
      <c r="J3" s="50"/>
      <c r="K3" s="50"/>
      <c r="L3" s="54"/>
      <c r="M3" s="54"/>
      <c r="N3" s="52"/>
      <c r="O3" s="52"/>
    </row>
    <row r="4" ht="16.35" customHeight="1" spans="1:15">
      <c r="A4" s="69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59" t="s">
        <v>21</v>
      </c>
      <c r="O4" s="59"/>
    </row>
    <row r="5" ht="26.1" customHeight="1" spans="1:15">
      <c r="A5" s="55" t="s">
        <v>39</v>
      </c>
      <c r="B5" s="55" t="s">
        <v>40</v>
      </c>
      <c r="C5" s="56" t="s">
        <v>23</v>
      </c>
      <c r="D5" s="56" t="s">
        <v>24</v>
      </c>
      <c r="E5" s="56"/>
      <c r="F5" s="56"/>
      <c r="G5" s="56"/>
      <c r="H5" s="56"/>
      <c r="I5" s="56"/>
      <c r="J5" s="5" t="s">
        <v>15</v>
      </c>
      <c r="K5" s="5"/>
      <c r="L5" s="5"/>
      <c r="M5" s="5"/>
      <c r="N5" s="5"/>
      <c r="O5" s="5"/>
    </row>
    <row r="6" ht="32.65" customHeight="1" spans="1:15">
      <c r="A6" s="55"/>
      <c r="B6" s="55"/>
      <c r="C6" s="56"/>
      <c r="D6" s="5" t="s">
        <v>25</v>
      </c>
      <c r="E6" s="5" t="s">
        <v>108</v>
      </c>
      <c r="F6" s="5" t="s">
        <v>27</v>
      </c>
      <c r="G6" s="5" t="s">
        <v>28</v>
      </c>
      <c r="H6" s="5" t="s">
        <v>29</v>
      </c>
      <c r="I6" s="56" t="s">
        <v>30</v>
      </c>
      <c r="J6" s="5" t="s">
        <v>25</v>
      </c>
      <c r="K6" s="5" t="s">
        <v>108</v>
      </c>
      <c r="L6" s="5" t="s">
        <v>27</v>
      </c>
      <c r="M6" s="5" t="s">
        <v>28</v>
      </c>
      <c r="N6" s="5" t="s">
        <v>29</v>
      </c>
      <c r="O6" s="56" t="s">
        <v>30</v>
      </c>
    </row>
    <row r="7" ht="32.65" customHeight="1" spans="1:15">
      <c r="A7" s="55"/>
      <c r="B7" s="55"/>
      <c r="C7" s="56"/>
      <c r="D7" s="5"/>
      <c r="E7" s="5"/>
      <c r="F7" s="5"/>
      <c r="G7" s="5"/>
      <c r="H7" s="5"/>
      <c r="I7" s="56"/>
      <c r="J7" s="5"/>
      <c r="K7" s="5"/>
      <c r="L7" s="5"/>
      <c r="M7" s="5"/>
      <c r="N7" s="5"/>
      <c r="O7" s="56"/>
    </row>
    <row r="8" ht="26.1" customHeight="1" spans="1:15">
      <c r="A8" s="55"/>
      <c r="B8" s="55" t="s">
        <v>25</v>
      </c>
      <c r="C8" s="9">
        <f>D8</f>
        <v>160.55</v>
      </c>
      <c r="D8" s="9">
        <f>E8</f>
        <v>160.55</v>
      </c>
      <c r="E8" s="9">
        <f>E9+E17+E29</f>
        <v>160.55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1" customHeight="1" spans="1:15">
      <c r="A9" s="70" t="s">
        <v>153</v>
      </c>
      <c r="B9" s="71" t="s">
        <v>91</v>
      </c>
      <c r="C9" s="9">
        <f t="shared" ref="C9:C38" si="0">D9</f>
        <v>3.86</v>
      </c>
      <c r="D9" s="9">
        <f t="shared" ref="D9:D38" si="1">E9</f>
        <v>3.86</v>
      </c>
      <c r="E9" s="9">
        <f>E10+E11+E12+E13+E14+E15+E16</f>
        <v>3.86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1" customHeight="1" spans="1:15">
      <c r="A10" s="72" t="s">
        <v>154</v>
      </c>
      <c r="B10" s="71" t="s">
        <v>155</v>
      </c>
      <c r="C10" s="9">
        <f t="shared" si="0"/>
        <v>0</v>
      </c>
      <c r="D10" s="9">
        <f t="shared" si="1"/>
        <v>0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1" customHeight="1" spans="1:15">
      <c r="A11" s="73">
        <v>30302</v>
      </c>
      <c r="B11" s="74" t="s">
        <v>92</v>
      </c>
      <c r="C11" s="9">
        <f t="shared" si="0"/>
        <v>3.2</v>
      </c>
      <c r="D11" s="9">
        <f t="shared" si="1"/>
        <v>3.2</v>
      </c>
      <c r="E11" s="74">
        <v>3.2</v>
      </c>
      <c r="F11" s="74"/>
      <c r="G11" s="74"/>
      <c r="H11" s="74"/>
      <c r="I11" s="74"/>
      <c r="J11" s="74"/>
      <c r="K11" s="74"/>
      <c r="L11" s="74"/>
      <c r="M11" s="74"/>
      <c r="N11" s="74"/>
      <c r="O11" s="74"/>
    </row>
    <row r="12" ht="26.1" customHeight="1" spans="1:15">
      <c r="A12" s="73">
        <v>30305</v>
      </c>
      <c r="B12" s="74" t="s">
        <v>156</v>
      </c>
      <c r="C12" s="9">
        <f t="shared" si="0"/>
        <v>0.66</v>
      </c>
      <c r="D12" s="9">
        <f t="shared" si="1"/>
        <v>0.66</v>
      </c>
      <c r="E12" s="74">
        <v>0.66</v>
      </c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ht="26.1" customHeight="1" spans="1:15">
      <c r="A13" s="73">
        <v>30303</v>
      </c>
      <c r="B13" s="74" t="s">
        <v>157</v>
      </c>
      <c r="C13" s="9"/>
      <c r="D13" s="9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</row>
    <row r="14" ht="26.1" customHeight="1" spans="1:15">
      <c r="A14" s="73">
        <v>30301</v>
      </c>
      <c r="B14" s="74" t="s">
        <v>158</v>
      </c>
      <c r="C14" s="9"/>
      <c r="D14" s="9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</row>
    <row r="15" ht="26.1" customHeight="1" spans="1:15">
      <c r="A15" s="73">
        <v>30307</v>
      </c>
      <c r="B15" s="74" t="s">
        <v>159</v>
      </c>
      <c r="C15" s="9"/>
      <c r="D15" s="9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</row>
    <row r="16" s="66" customFormat="1" ht="30.95" customHeight="1" spans="1:15">
      <c r="A16" s="75">
        <v>30399</v>
      </c>
      <c r="B16" s="76" t="s">
        <v>160</v>
      </c>
      <c r="C16" s="9"/>
      <c r="D16" s="9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</row>
    <row r="17" ht="26.1" customHeight="1" spans="1:15">
      <c r="A17" s="77">
        <v>302</v>
      </c>
      <c r="B17" s="74" t="s">
        <v>81</v>
      </c>
      <c r="C17" s="9">
        <f t="shared" si="0"/>
        <v>25.32</v>
      </c>
      <c r="D17" s="9">
        <f t="shared" si="1"/>
        <v>25.32</v>
      </c>
      <c r="E17" s="74">
        <f>E18+E19+E20+E21+E23+E22+E24+E25+E26+E27+E28</f>
        <v>25.32</v>
      </c>
      <c r="F17" s="74"/>
      <c r="G17" s="74"/>
      <c r="H17" s="74"/>
      <c r="I17" s="74"/>
      <c r="J17" s="74"/>
      <c r="K17" s="74"/>
      <c r="L17" s="74"/>
      <c r="M17" s="74"/>
      <c r="N17" s="74"/>
      <c r="O17" s="74"/>
    </row>
    <row r="18" ht="26.1" customHeight="1" spans="1:15">
      <c r="A18" s="73">
        <v>30211</v>
      </c>
      <c r="B18" s="74" t="s">
        <v>85</v>
      </c>
      <c r="C18" s="9">
        <f t="shared" si="0"/>
        <v>0.8</v>
      </c>
      <c r="D18" s="9">
        <f t="shared" si="1"/>
        <v>0.8</v>
      </c>
      <c r="E18" s="74">
        <v>0.8</v>
      </c>
      <c r="F18" s="74"/>
      <c r="G18" s="74"/>
      <c r="H18" s="74"/>
      <c r="I18" s="74"/>
      <c r="J18" s="74"/>
      <c r="K18" s="74"/>
      <c r="L18" s="74"/>
      <c r="M18" s="74"/>
      <c r="N18" s="74"/>
      <c r="O18" s="74"/>
    </row>
    <row r="19" ht="26.1" customHeight="1" spans="1:15">
      <c r="A19" s="73">
        <v>30201</v>
      </c>
      <c r="B19" s="74" t="s">
        <v>82</v>
      </c>
      <c r="C19" s="9">
        <f t="shared" si="0"/>
        <v>1.7</v>
      </c>
      <c r="D19" s="9">
        <f t="shared" si="1"/>
        <v>1.7</v>
      </c>
      <c r="E19" s="74">
        <v>1.7</v>
      </c>
      <c r="F19" s="74"/>
      <c r="G19" s="74"/>
      <c r="H19" s="74"/>
      <c r="I19" s="74"/>
      <c r="J19" s="74"/>
      <c r="K19" s="74"/>
      <c r="L19" s="74"/>
      <c r="M19" s="74"/>
      <c r="N19" s="74"/>
      <c r="O19" s="74"/>
    </row>
    <row r="20" ht="26.1" customHeight="1" spans="1:15">
      <c r="A20" s="73">
        <v>30212</v>
      </c>
      <c r="B20" s="74" t="s">
        <v>143</v>
      </c>
      <c r="C20" s="9"/>
      <c r="D20" s="9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</row>
    <row r="21" ht="26.1" customHeight="1" spans="1:15">
      <c r="A21" s="73">
        <v>30239</v>
      </c>
      <c r="B21" s="74" t="s">
        <v>89</v>
      </c>
      <c r="C21" s="9">
        <f t="shared" si="0"/>
        <v>8.64</v>
      </c>
      <c r="D21" s="9">
        <f t="shared" si="1"/>
        <v>8.64</v>
      </c>
      <c r="E21" s="74">
        <v>8.64</v>
      </c>
      <c r="F21" s="74"/>
      <c r="G21" s="74"/>
      <c r="H21" s="74"/>
      <c r="I21" s="74"/>
      <c r="J21" s="74"/>
      <c r="K21" s="74"/>
      <c r="L21" s="74"/>
      <c r="M21" s="74"/>
      <c r="N21" s="74"/>
      <c r="O21" s="74"/>
    </row>
    <row r="22" ht="26.1" customHeight="1" spans="1:15">
      <c r="A22" s="73">
        <v>30202</v>
      </c>
      <c r="B22" s="74" t="s">
        <v>83</v>
      </c>
      <c r="C22" s="9">
        <f t="shared" si="0"/>
        <v>0.5</v>
      </c>
      <c r="D22" s="9">
        <f t="shared" si="1"/>
        <v>0.5</v>
      </c>
      <c r="E22" s="74">
        <v>0.5</v>
      </c>
      <c r="F22" s="74"/>
      <c r="G22" s="74"/>
      <c r="H22" s="74"/>
      <c r="I22" s="74"/>
      <c r="J22" s="74"/>
      <c r="K22" s="74"/>
      <c r="L22" s="74"/>
      <c r="M22" s="74"/>
      <c r="N22" s="74"/>
      <c r="O22" s="74"/>
    </row>
    <row r="23" ht="26.1" customHeight="1" spans="1:15">
      <c r="A23" s="73">
        <v>30216</v>
      </c>
      <c r="B23" s="74" t="s">
        <v>140</v>
      </c>
      <c r="C23" s="9">
        <f t="shared" si="0"/>
        <v>0</v>
      </c>
      <c r="D23" s="9">
        <f t="shared" si="1"/>
        <v>0</v>
      </c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</row>
    <row r="24" ht="26.1" customHeight="1" spans="1:15">
      <c r="A24" s="73">
        <v>30207</v>
      </c>
      <c r="B24" s="74" t="s">
        <v>84</v>
      </c>
      <c r="C24" s="9">
        <f t="shared" si="0"/>
        <v>1.6</v>
      </c>
      <c r="D24" s="9">
        <f t="shared" si="1"/>
        <v>1.6</v>
      </c>
      <c r="E24" s="74">
        <v>1.6</v>
      </c>
      <c r="F24" s="74"/>
      <c r="G24" s="74"/>
      <c r="H24" s="74"/>
      <c r="I24" s="74"/>
      <c r="J24" s="74"/>
      <c r="K24" s="74"/>
      <c r="L24" s="74"/>
      <c r="M24" s="74"/>
      <c r="N24" s="74"/>
      <c r="O24" s="74"/>
    </row>
    <row r="25" ht="26.1" customHeight="1" spans="1:15">
      <c r="A25" s="73">
        <v>30228</v>
      </c>
      <c r="B25" s="74" t="s">
        <v>87</v>
      </c>
      <c r="C25" s="9">
        <f t="shared" si="0"/>
        <v>1.48</v>
      </c>
      <c r="D25" s="9">
        <f t="shared" si="1"/>
        <v>1.48</v>
      </c>
      <c r="E25" s="74">
        <v>1.48</v>
      </c>
      <c r="F25" s="74"/>
      <c r="G25" s="74"/>
      <c r="H25" s="74"/>
      <c r="I25" s="74"/>
      <c r="J25" s="74"/>
      <c r="K25" s="74"/>
      <c r="L25" s="74"/>
      <c r="M25" s="74"/>
      <c r="N25" s="74"/>
      <c r="O25" s="74"/>
    </row>
    <row r="26" ht="26.1" customHeight="1" spans="1:15">
      <c r="A26" s="73">
        <v>30299</v>
      </c>
      <c r="B26" s="74" t="s">
        <v>90</v>
      </c>
      <c r="C26" s="9">
        <f t="shared" si="0"/>
        <v>0.74</v>
      </c>
      <c r="D26" s="9">
        <f t="shared" si="1"/>
        <v>0.74</v>
      </c>
      <c r="E26" s="74">
        <v>0.74</v>
      </c>
      <c r="F26" s="74"/>
      <c r="G26" s="74"/>
      <c r="H26" s="74"/>
      <c r="I26" s="74"/>
      <c r="J26" s="74"/>
      <c r="K26" s="74"/>
      <c r="L26" s="74"/>
      <c r="M26" s="74"/>
      <c r="N26" s="74"/>
      <c r="O26" s="74"/>
    </row>
    <row r="27" ht="26.1" customHeight="1" spans="1:15">
      <c r="A27" s="73">
        <v>30231</v>
      </c>
      <c r="B27" s="74" t="s">
        <v>88</v>
      </c>
      <c r="C27" s="9">
        <f t="shared" si="0"/>
        <v>2.66</v>
      </c>
      <c r="D27" s="9">
        <f t="shared" si="1"/>
        <v>2.66</v>
      </c>
      <c r="E27" s="74">
        <v>2.66</v>
      </c>
      <c r="F27" s="74"/>
      <c r="G27" s="74"/>
      <c r="H27" s="74"/>
      <c r="I27" s="74"/>
      <c r="J27" s="74"/>
      <c r="K27" s="74"/>
      <c r="L27" s="74"/>
      <c r="M27" s="74"/>
      <c r="N27" s="74"/>
      <c r="O27" s="74"/>
    </row>
    <row r="28" ht="26.1" customHeight="1" spans="1:15">
      <c r="A28" s="73">
        <v>30215</v>
      </c>
      <c r="B28" s="74" t="s">
        <v>86</v>
      </c>
      <c r="C28" s="9">
        <f t="shared" si="0"/>
        <v>7.2</v>
      </c>
      <c r="D28" s="9">
        <f t="shared" si="1"/>
        <v>7.2</v>
      </c>
      <c r="E28" s="74">
        <v>7.2</v>
      </c>
      <c r="F28" s="74"/>
      <c r="G28" s="74"/>
      <c r="H28" s="74"/>
      <c r="I28" s="74"/>
      <c r="J28" s="74"/>
      <c r="K28" s="74"/>
      <c r="L28" s="74"/>
      <c r="M28" s="74"/>
      <c r="N28" s="74"/>
      <c r="O28" s="74"/>
    </row>
    <row r="29" ht="26.1" customHeight="1" spans="1:15">
      <c r="A29" s="77">
        <v>301</v>
      </c>
      <c r="B29" s="74" t="s">
        <v>71</v>
      </c>
      <c r="C29" s="9">
        <f t="shared" si="0"/>
        <v>131.37</v>
      </c>
      <c r="D29" s="9">
        <f t="shared" si="1"/>
        <v>131.37</v>
      </c>
      <c r="E29" s="74">
        <f>E30+E31+E32+E33+E34+E35+E36+E37+E38</f>
        <v>131.37</v>
      </c>
      <c r="F29" s="74"/>
      <c r="G29" s="74"/>
      <c r="H29" s="74"/>
      <c r="I29" s="74"/>
      <c r="J29" s="74"/>
      <c r="K29" s="74"/>
      <c r="L29" s="74"/>
      <c r="M29" s="74"/>
      <c r="N29" s="74"/>
      <c r="O29" s="74"/>
    </row>
    <row r="30" s="66" customFormat="1" ht="26.1" customHeight="1" spans="1:15">
      <c r="A30" s="75">
        <v>30108</v>
      </c>
      <c r="B30" s="76" t="s">
        <v>161</v>
      </c>
      <c r="C30" s="9">
        <f t="shared" si="0"/>
        <v>12.68</v>
      </c>
      <c r="D30" s="9">
        <f t="shared" si="1"/>
        <v>12.68</v>
      </c>
      <c r="E30" s="76">
        <v>12.68</v>
      </c>
      <c r="F30" s="76"/>
      <c r="G30" s="76"/>
      <c r="H30" s="76"/>
      <c r="I30" s="76"/>
      <c r="J30" s="76"/>
      <c r="K30" s="76"/>
      <c r="L30" s="76"/>
      <c r="M30" s="76"/>
      <c r="N30" s="76"/>
      <c r="O30" s="76"/>
    </row>
    <row r="31" ht="26.1" customHeight="1" spans="1:15">
      <c r="A31" s="73">
        <v>30101</v>
      </c>
      <c r="B31" s="74" t="s">
        <v>162</v>
      </c>
      <c r="C31" s="9">
        <f t="shared" si="0"/>
        <v>45.96</v>
      </c>
      <c r="D31" s="9">
        <f t="shared" si="1"/>
        <v>45.96</v>
      </c>
      <c r="E31" s="74">
        <v>45.96</v>
      </c>
      <c r="F31" s="74"/>
      <c r="G31" s="74"/>
      <c r="H31" s="74"/>
      <c r="I31" s="74"/>
      <c r="J31" s="74"/>
      <c r="K31" s="74"/>
      <c r="L31" s="74"/>
      <c r="M31" s="74"/>
      <c r="N31" s="74"/>
      <c r="O31" s="74"/>
    </row>
    <row r="32" ht="26.1" customHeight="1" spans="1:15">
      <c r="A32" s="73">
        <v>30102</v>
      </c>
      <c r="B32" s="74" t="s">
        <v>73</v>
      </c>
      <c r="C32" s="9">
        <f t="shared" si="0"/>
        <v>26.71</v>
      </c>
      <c r="D32" s="9">
        <f t="shared" si="1"/>
        <v>26.71</v>
      </c>
      <c r="E32" s="74">
        <v>26.71</v>
      </c>
      <c r="F32" s="74"/>
      <c r="G32" s="74"/>
      <c r="H32" s="74"/>
      <c r="I32" s="74"/>
      <c r="J32" s="74"/>
      <c r="K32" s="74"/>
      <c r="L32" s="74"/>
      <c r="M32" s="74"/>
      <c r="N32" s="74"/>
      <c r="O32" s="74"/>
    </row>
    <row r="33" ht="26.1" customHeight="1" spans="1:15">
      <c r="A33" s="73">
        <v>30112</v>
      </c>
      <c r="B33" s="74" t="s">
        <v>78</v>
      </c>
      <c r="C33" s="9">
        <f t="shared" si="0"/>
        <v>0.8</v>
      </c>
      <c r="D33" s="9">
        <f t="shared" si="1"/>
        <v>0.8</v>
      </c>
      <c r="E33" s="74">
        <v>0.8</v>
      </c>
      <c r="F33" s="74"/>
      <c r="G33" s="74"/>
      <c r="H33" s="74"/>
      <c r="I33" s="74"/>
      <c r="J33" s="74"/>
      <c r="K33" s="74"/>
      <c r="L33" s="74"/>
      <c r="M33" s="74"/>
      <c r="N33" s="74"/>
      <c r="O33" s="74"/>
    </row>
    <row r="34" ht="26.1" customHeight="1" spans="1:15">
      <c r="A34" s="73">
        <v>30103</v>
      </c>
      <c r="B34" s="74" t="s">
        <v>74</v>
      </c>
      <c r="C34" s="9">
        <f t="shared" si="0"/>
        <v>24.36</v>
      </c>
      <c r="D34" s="9">
        <f t="shared" si="1"/>
        <v>24.36</v>
      </c>
      <c r="E34" s="74">
        <v>24.36</v>
      </c>
      <c r="F34" s="74"/>
      <c r="G34" s="74"/>
      <c r="H34" s="74"/>
      <c r="I34" s="74"/>
      <c r="J34" s="74"/>
      <c r="K34" s="74"/>
      <c r="L34" s="74"/>
      <c r="M34" s="74"/>
      <c r="N34" s="74"/>
      <c r="O34" s="74"/>
    </row>
    <row r="35" ht="26.1" customHeight="1" spans="1:15">
      <c r="A35" s="73">
        <v>30113</v>
      </c>
      <c r="B35" s="74" t="s">
        <v>79</v>
      </c>
      <c r="C35" s="9">
        <f t="shared" si="0"/>
        <v>11.99</v>
      </c>
      <c r="D35" s="9">
        <f t="shared" si="1"/>
        <v>11.99</v>
      </c>
      <c r="E35" s="74">
        <v>11.99</v>
      </c>
      <c r="F35" s="74"/>
      <c r="G35" s="74"/>
      <c r="H35" s="74"/>
      <c r="I35" s="74"/>
      <c r="J35" s="74"/>
      <c r="K35" s="74"/>
      <c r="L35" s="74"/>
      <c r="M35" s="74"/>
      <c r="N35" s="74"/>
      <c r="O35" s="74"/>
    </row>
    <row r="36" ht="26.1" customHeight="1" spans="1:15">
      <c r="A36" s="73">
        <v>30199</v>
      </c>
      <c r="B36" s="74" t="s">
        <v>80</v>
      </c>
      <c r="C36" s="9">
        <f t="shared" si="0"/>
        <v>3.24</v>
      </c>
      <c r="D36" s="9">
        <f t="shared" si="1"/>
        <v>3.24</v>
      </c>
      <c r="E36" s="74">
        <v>3.24</v>
      </c>
      <c r="F36" s="74"/>
      <c r="G36" s="74"/>
      <c r="H36" s="74"/>
      <c r="I36" s="74"/>
      <c r="J36" s="74"/>
      <c r="K36" s="74"/>
      <c r="L36" s="74"/>
      <c r="M36" s="74"/>
      <c r="N36" s="74"/>
      <c r="O36" s="74"/>
    </row>
    <row r="37" ht="26.1" customHeight="1" spans="1:15">
      <c r="A37" s="73">
        <v>30109</v>
      </c>
      <c r="B37" s="74" t="s">
        <v>76</v>
      </c>
      <c r="C37" s="9">
        <f t="shared" si="0"/>
        <v>0</v>
      </c>
      <c r="D37" s="9">
        <f t="shared" si="1"/>
        <v>0</v>
      </c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</row>
    <row r="38" ht="26.1" customHeight="1" spans="1:15">
      <c r="A38" s="73">
        <v>30110</v>
      </c>
      <c r="B38" s="74" t="s">
        <v>77</v>
      </c>
      <c r="C38" s="9">
        <f t="shared" si="0"/>
        <v>5.63</v>
      </c>
      <c r="D38" s="9">
        <f t="shared" si="1"/>
        <v>5.63</v>
      </c>
      <c r="E38" s="74">
        <v>5.63</v>
      </c>
      <c r="F38" s="74"/>
      <c r="G38" s="74"/>
      <c r="H38" s="74"/>
      <c r="I38" s="74"/>
      <c r="J38" s="74"/>
      <c r="K38" s="74"/>
      <c r="L38" s="74"/>
      <c r="M38" s="74"/>
      <c r="N38" s="74"/>
      <c r="O38" s="74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48" t="s">
        <v>163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ht="16.35" customHeight="1" spans="1:15">
      <c r="A2" s="49"/>
      <c r="B2" s="49"/>
      <c r="C2" s="49"/>
      <c r="D2" s="49"/>
      <c r="E2" s="49"/>
      <c r="F2" s="49"/>
      <c r="G2" s="49"/>
      <c r="H2" s="49"/>
      <c r="I2" s="49"/>
      <c r="J2" s="50"/>
      <c r="K2" s="58"/>
      <c r="L2" s="58"/>
      <c r="M2" s="58"/>
      <c r="N2" s="58"/>
      <c r="O2" s="59"/>
    </row>
    <row r="3" ht="16.35" customHeight="1" spans="1:15">
      <c r="A3" s="50" t="s">
        <v>164</v>
      </c>
      <c r="B3" s="51"/>
      <c r="C3" s="52"/>
      <c r="D3" s="53"/>
      <c r="E3" s="52"/>
      <c r="F3" s="52"/>
      <c r="G3" s="52"/>
      <c r="H3" s="52"/>
      <c r="I3" s="52"/>
      <c r="J3" s="50"/>
      <c r="K3" s="50"/>
      <c r="L3" s="50"/>
      <c r="M3" s="54"/>
      <c r="N3" s="54"/>
      <c r="O3" s="59"/>
    </row>
    <row r="4" ht="16.3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9" t="s">
        <v>21</v>
      </c>
      <c r="O4" s="59"/>
    </row>
    <row r="5" ht="26.1" customHeight="1" spans="1:15">
      <c r="A5" s="5" t="s">
        <v>22</v>
      </c>
      <c r="B5" s="55" t="s">
        <v>107</v>
      </c>
      <c r="C5" s="56" t="s">
        <v>23</v>
      </c>
      <c r="D5" s="56" t="s">
        <v>24</v>
      </c>
      <c r="E5" s="56"/>
      <c r="F5" s="56"/>
      <c r="G5" s="56"/>
      <c r="H5" s="56"/>
      <c r="I5" s="56"/>
      <c r="J5" s="5" t="s">
        <v>15</v>
      </c>
      <c r="K5" s="5"/>
      <c r="L5" s="5"/>
      <c r="M5" s="5"/>
      <c r="N5" s="5"/>
      <c r="O5" s="5"/>
    </row>
    <row r="6" ht="32.65" customHeight="1" spans="1:15">
      <c r="A6" s="5"/>
      <c r="B6" s="55"/>
      <c r="C6" s="56"/>
      <c r="D6" s="5" t="s">
        <v>25</v>
      </c>
      <c r="E6" s="5" t="s">
        <v>108</v>
      </c>
      <c r="F6" s="5" t="s">
        <v>27</v>
      </c>
      <c r="G6" s="5" t="s">
        <v>28</v>
      </c>
      <c r="H6" s="5" t="s">
        <v>29</v>
      </c>
      <c r="I6" s="56" t="s">
        <v>30</v>
      </c>
      <c r="J6" s="5" t="s">
        <v>25</v>
      </c>
      <c r="K6" s="5" t="s">
        <v>108</v>
      </c>
      <c r="L6" s="5" t="s">
        <v>27</v>
      </c>
      <c r="M6" s="5" t="s">
        <v>28</v>
      </c>
      <c r="N6" s="5" t="s">
        <v>29</v>
      </c>
      <c r="O6" s="56" t="s">
        <v>30</v>
      </c>
    </row>
    <row r="7" ht="32.65" customHeight="1" spans="1:15">
      <c r="A7" s="5"/>
      <c r="B7" s="55"/>
      <c r="C7" s="56"/>
      <c r="D7" s="5"/>
      <c r="E7" s="5"/>
      <c r="F7" s="5"/>
      <c r="G7" s="5"/>
      <c r="H7" s="5"/>
      <c r="I7" s="56"/>
      <c r="J7" s="5"/>
      <c r="K7" s="5"/>
      <c r="L7" s="5"/>
      <c r="M7" s="5"/>
      <c r="N7" s="5"/>
      <c r="O7" s="56"/>
    </row>
    <row r="8" ht="26.1" customHeight="1" spans="1:15">
      <c r="A8" s="5" t="s">
        <v>25</v>
      </c>
      <c r="B8" s="55"/>
      <c r="C8" s="9"/>
      <c r="D8" s="9"/>
      <c r="E8" s="9"/>
      <c r="F8" s="9"/>
      <c r="G8" s="9"/>
      <c r="H8" s="9"/>
      <c r="I8" s="9"/>
      <c r="J8" s="60"/>
      <c r="K8" s="60"/>
      <c r="L8" s="60"/>
      <c r="M8" s="60"/>
      <c r="N8" s="60"/>
      <c r="O8" s="60"/>
    </row>
    <row r="9" ht="26.1" customHeight="1" spans="1:15">
      <c r="A9" s="57"/>
      <c r="B9" s="57"/>
      <c r="C9" s="9"/>
      <c r="D9" s="9"/>
      <c r="E9" s="9"/>
      <c r="F9" s="9"/>
      <c r="G9" s="9"/>
      <c r="H9" s="9"/>
      <c r="I9" s="9"/>
      <c r="J9" s="60"/>
      <c r="K9" s="60"/>
      <c r="L9" s="60"/>
      <c r="M9" s="60"/>
      <c r="N9" s="60"/>
      <c r="O9" s="60"/>
    </row>
    <row r="10" ht="26.1" customHeight="1" spans="1:15">
      <c r="A10" s="57"/>
      <c r="B10" s="5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75" customWidth="1"/>
    <col min="2" max="2" width="16.375" customWidth="1"/>
    <col min="3" max="4" width="11.2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61" t="s">
        <v>165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ht="16.35" customHeight="1" spans="1:15">
      <c r="A2" s="62"/>
      <c r="B2" s="62"/>
      <c r="C2" s="62"/>
      <c r="D2" s="62"/>
      <c r="E2" s="62"/>
      <c r="F2" s="62"/>
      <c r="G2" s="62"/>
      <c r="H2" s="62"/>
      <c r="I2" s="62"/>
      <c r="J2" s="63"/>
      <c r="K2" s="58"/>
      <c r="L2" s="58"/>
      <c r="M2" s="58"/>
      <c r="N2" s="58"/>
      <c r="O2" s="65"/>
    </row>
    <row r="3" ht="16.35" customHeight="1" spans="1:15">
      <c r="A3" s="63" t="s">
        <v>166</v>
      </c>
      <c r="B3" s="64"/>
      <c r="C3" s="53"/>
      <c r="D3" s="53"/>
      <c r="E3" s="53"/>
      <c r="F3" s="53"/>
      <c r="G3" s="53"/>
      <c r="H3" s="53"/>
      <c r="I3" s="53"/>
      <c r="J3" s="63"/>
      <c r="K3" s="63"/>
      <c r="L3" s="63"/>
      <c r="M3" s="54"/>
      <c r="N3" s="54"/>
      <c r="O3" s="65"/>
    </row>
    <row r="4" ht="16.35" customHeight="1" spans="1:15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65" t="s">
        <v>21</v>
      </c>
      <c r="O4" s="65"/>
    </row>
    <row r="5" ht="26.1" customHeight="1" spans="1:15">
      <c r="A5" s="5" t="s">
        <v>22</v>
      </c>
      <c r="B5" s="55" t="s">
        <v>107</v>
      </c>
      <c r="C5" s="56" t="s">
        <v>23</v>
      </c>
      <c r="D5" s="56" t="s">
        <v>24</v>
      </c>
      <c r="E5" s="56"/>
      <c r="F5" s="56"/>
      <c r="G5" s="56"/>
      <c r="H5" s="56"/>
      <c r="I5" s="56"/>
      <c r="J5" s="5" t="s">
        <v>15</v>
      </c>
      <c r="K5" s="5"/>
      <c r="L5" s="5"/>
      <c r="M5" s="5"/>
      <c r="N5" s="5"/>
      <c r="O5" s="5"/>
    </row>
    <row r="6" ht="32.65" customHeight="1" spans="1:15">
      <c r="A6" s="5"/>
      <c r="B6" s="55"/>
      <c r="C6" s="56"/>
      <c r="D6" s="5" t="s">
        <v>25</v>
      </c>
      <c r="E6" s="5" t="s">
        <v>108</v>
      </c>
      <c r="F6" s="5" t="s">
        <v>27</v>
      </c>
      <c r="G6" s="5" t="s">
        <v>28</v>
      </c>
      <c r="H6" s="5" t="s">
        <v>29</v>
      </c>
      <c r="I6" s="56" t="s">
        <v>30</v>
      </c>
      <c r="J6" s="5" t="s">
        <v>25</v>
      </c>
      <c r="K6" s="5" t="s">
        <v>108</v>
      </c>
      <c r="L6" s="5" t="s">
        <v>27</v>
      </c>
      <c r="M6" s="5" t="s">
        <v>28</v>
      </c>
      <c r="N6" s="5" t="s">
        <v>29</v>
      </c>
      <c r="O6" s="56" t="s">
        <v>30</v>
      </c>
    </row>
    <row r="7" ht="32.65" customHeight="1" spans="1:15">
      <c r="A7" s="5"/>
      <c r="B7" s="55"/>
      <c r="C7" s="56"/>
      <c r="D7" s="5"/>
      <c r="E7" s="5"/>
      <c r="F7" s="5"/>
      <c r="G7" s="5"/>
      <c r="H7" s="5"/>
      <c r="I7" s="56"/>
      <c r="J7" s="5"/>
      <c r="K7" s="5"/>
      <c r="L7" s="5"/>
      <c r="M7" s="5"/>
      <c r="N7" s="5"/>
      <c r="O7" s="56"/>
    </row>
    <row r="8" ht="26.1" customHeight="1" spans="1:15">
      <c r="A8" s="5" t="s">
        <v>25</v>
      </c>
      <c r="B8" s="55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ht="26.1" customHeight="1" spans="1:15">
      <c r="A9" s="57"/>
      <c r="B9" s="5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26.1" customHeight="1" spans="1:15">
      <c r="A10" s="57"/>
      <c r="B10" s="5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1" customHeight="1" spans="1:15">
      <c r="A11" s="57"/>
      <c r="B11" s="57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75" customWidth="1"/>
    <col min="2" max="4" width="9.25" customWidth="1"/>
    <col min="5" max="6" width="10.25" customWidth="1"/>
    <col min="7" max="7" width="9.25" customWidth="1"/>
    <col min="8" max="8" width="7.75" customWidth="1"/>
    <col min="9" max="11" width="5.125" customWidth="1"/>
    <col min="12" max="13" width="7.125" customWidth="1"/>
    <col min="14" max="14" width="7.75" customWidth="1"/>
    <col min="15" max="17" width="5.125" customWidth="1"/>
    <col min="18" max="19" width="9.75" customWidth="1"/>
  </cols>
  <sheetData>
    <row r="1" ht="35.85" customHeight="1" spans="1:17">
      <c r="A1" s="48" t="s">
        <v>167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ht="16.35" customHeight="1" spans="1:17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  <c r="M2" s="58"/>
      <c r="N2" s="58"/>
      <c r="O2" s="58"/>
      <c r="P2" s="58"/>
      <c r="Q2" s="59"/>
    </row>
    <row r="3" ht="16.35" customHeight="1" spans="1:17">
      <c r="A3" s="50" t="s">
        <v>168</v>
      </c>
      <c r="B3" s="51"/>
      <c r="C3" s="51"/>
      <c r="D3" s="51"/>
      <c r="E3" s="52"/>
      <c r="F3" s="53"/>
      <c r="G3" s="52"/>
      <c r="H3" s="52"/>
      <c r="I3" s="52"/>
      <c r="J3" s="52"/>
      <c r="K3" s="52"/>
      <c r="L3" s="50"/>
      <c r="M3" s="50"/>
      <c r="N3" s="50"/>
      <c r="O3" s="54"/>
      <c r="P3" s="54"/>
      <c r="Q3" s="59"/>
    </row>
    <row r="4" ht="16.35" customHeight="1" spans="1:17">
      <c r="A4" s="54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9" t="s">
        <v>21</v>
      </c>
      <c r="Q4" s="59"/>
    </row>
    <row r="5" ht="26.1" customHeight="1" spans="1:17">
      <c r="A5" s="5" t="s">
        <v>22</v>
      </c>
      <c r="B5" s="55" t="s">
        <v>169</v>
      </c>
      <c r="C5" s="55" t="s">
        <v>170</v>
      </c>
      <c r="D5" s="5" t="s">
        <v>171</v>
      </c>
      <c r="E5" s="56" t="s">
        <v>23</v>
      </c>
      <c r="F5" s="56" t="s">
        <v>24</v>
      </c>
      <c r="G5" s="56"/>
      <c r="H5" s="56"/>
      <c r="I5" s="56"/>
      <c r="J5" s="56"/>
      <c r="K5" s="56"/>
      <c r="L5" s="5" t="s">
        <v>15</v>
      </c>
      <c r="M5" s="5"/>
      <c r="N5" s="5"/>
      <c r="O5" s="5"/>
      <c r="P5" s="5"/>
      <c r="Q5" s="5"/>
    </row>
    <row r="6" ht="32.65" customHeight="1" spans="1:17">
      <c r="A6" s="5"/>
      <c r="B6" s="55"/>
      <c r="C6" s="55"/>
      <c r="D6" s="5"/>
      <c r="E6" s="56"/>
      <c r="F6" s="5" t="s">
        <v>25</v>
      </c>
      <c r="G6" s="5" t="s">
        <v>108</v>
      </c>
      <c r="H6" s="5" t="s">
        <v>27</v>
      </c>
      <c r="I6" s="5" t="s">
        <v>28</v>
      </c>
      <c r="J6" s="5" t="s">
        <v>29</v>
      </c>
      <c r="K6" s="56" t="s">
        <v>30</v>
      </c>
      <c r="L6" s="5" t="s">
        <v>25</v>
      </c>
      <c r="M6" s="5" t="s">
        <v>108</v>
      </c>
      <c r="N6" s="5" t="s">
        <v>27</v>
      </c>
      <c r="O6" s="5" t="s">
        <v>28</v>
      </c>
      <c r="P6" s="5" t="s">
        <v>29</v>
      </c>
      <c r="Q6" s="56" t="s">
        <v>30</v>
      </c>
    </row>
    <row r="7" ht="32.65" customHeight="1" spans="1:17">
      <c r="A7" s="5"/>
      <c r="B7" s="55"/>
      <c r="C7" s="55"/>
      <c r="D7" s="5"/>
      <c r="E7" s="56"/>
      <c r="F7" s="5"/>
      <c r="G7" s="5"/>
      <c r="H7" s="5"/>
      <c r="I7" s="5"/>
      <c r="J7" s="5"/>
      <c r="K7" s="56"/>
      <c r="L7" s="5"/>
      <c r="M7" s="5"/>
      <c r="N7" s="5"/>
      <c r="O7" s="5"/>
      <c r="P7" s="5"/>
      <c r="Q7" s="56"/>
    </row>
    <row r="8" ht="26.1" customHeight="1" spans="1:17">
      <c r="A8" s="5" t="s">
        <v>25</v>
      </c>
      <c r="B8" s="55"/>
      <c r="C8" s="55"/>
      <c r="D8" s="5"/>
      <c r="E8" s="9"/>
      <c r="F8" s="9"/>
      <c r="G8" s="9"/>
      <c r="H8" s="9"/>
      <c r="I8" s="9"/>
      <c r="J8" s="9"/>
      <c r="K8" s="9"/>
      <c r="L8" s="60"/>
      <c r="M8" s="60"/>
      <c r="N8" s="60"/>
      <c r="O8" s="60"/>
      <c r="P8" s="60"/>
      <c r="Q8" s="60"/>
    </row>
    <row r="9" ht="26.1" customHeight="1" spans="1:17">
      <c r="A9" s="57"/>
      <c r="B9" s="57"/>
      <c r="C9" s="57"/>
      <c r="D9" s="10"/>
      <c r="E9" s="9"/>
      <c r="F9" s="9"/>
      <c r="G9" s="9"/>
      <c r="H9" s="9"/>
      <c r="I9" s="9"/>
      <c r="J9" s="9"/>
      <c r="K9" s="9"/>
      <c r="L9" s="60"/>
      <c r="M9" s="60"/>
      <c r="N9" s="60"/>
      <c r="O9" s="60"/>
      <c r="P9" s="60"/>
      <c r="Q9" s="60"/>
    </row>
    <row r="10" ht="26.1" customHeight="1" spans="1:17">
      <c r="A10" s="57"/>
      <c r="B10" s="57"/>
      <c r="C10" s="57"/>
      <c r="D10" s="10"/>
      <c r="E10" s="9"/>
      <c r="F10" s="9"/>
      <c r="G10" s="9"/>
      <c r="H10" s="9"/>
      <c r="I10" s="9"/>
      <c r="J10" s="9"/>
      <c r="K10" s="9"/>
      <c r="L10" s="60"/>
      <c r="M10" s="60"/>
      <c r="N10" s="60"/>
      <c r="O10" s="60"/>
      <c r="P10" s="60"/>
      <c r="Q10" s="60"/>
    </row>
    <row r="11" ht="26.1" customHeight="1" spans="1:17">
      <c r="A11" s="57"/>
      <c r="B11" s="57"/>
      <c r="C11" s="57"/>
      <c r="D11" s="10"/>
      <c r="E11" s="9"/>
      <c r="F11" s="9"/>
      <c r="G11" s="9"/>
      <c r="H11" s="9"/>
      <c r="I11" s="9"/>
      <c r="J11" s="9"/>
      <c r="K11" s="9"/>
      <c r="L11" s="60"/>
      <c r="M11" s="60"/>
      <c r="N11" s="60"/>
      <c r="O11" s="60"/>
      <c r="P11" s="60"/>
      <c r="Q11" s="6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pane ySplit="2" topLeftCell="A15" activePane="bottomLeft" state="frozen"/>
      <selection/>
      <selection pane="bottomLeft" activeCell="J20" sqref="J20"/>
    </sheetView>
  </sheetViews>
  <sheetFormatPr defaultColWidth="10" defaultRowHeight="13.5"/>
  <cols>
    <col min="1" max="1" width="16.875" customWidth="1"/>
    <col min="2" max="8" width="15.875" customWidth="1"/>
    <col min="9" max="10" width="9.75" customWidth="1"/>
  </cols>
  <sheetData>
    <row r="1" ht="36.75" customHeight="1" spans="1:8">
      <c r="A1" s="12" t="s">
        <v>172</v>
      </c>
      <c r="B1" s="12"/>
      <c r="C1" s="12"/>
      <c r="D1" s="12"/>
      <c r="E1" s="12"/>
      <c r="F1" s="12"/>
      <c r="G1" s="12"/>
      <c r="H1" s="12"/>
    </row>
    <row r="2" ht="22.7" customHeight="1" spans="1:8">
      <c r="A2" s="13" t="s">
        <v>173</v>
      </c>
      <c r="B2" s="3"/>
      <c r="C2" s="3"/>
      <c r="D2" s="3"/>
      <c r="E2" s="3"/>
      <c r="F2" s="3"/>
      <c r="G2" s="3"/>
      <c r="H2" s="14" t="s">
        <v>4</v>
      </c>
    </row>
    <row r="3" ht="16.35" customHeight="1" spans="1:8">
      <c r="A3" s="15" t="s">
        <v>174</v>
      </c>
      <c r="B3" s="16" t="s">
        <v>175</v>
      </c>
      <c r="C3" s="16"/>
      <c r="D3" s="16"/>
      <c r="E3" s="16"/>
      <c r="F3" s="16"/>
      <c r="G3" s="16"/>
      <c r="H3" s="16"/>
    </row>
    <row r="4" ht="16.35" customHeight="1" spans="1:8">
      <c r="A4" s="17" t="s">
        <v>176</v>
      </c>
      <c r="B4" s="18" t="s">
        <v>177</v>
      </c>
      <c r="C4" s="18"/>
      <c r="D4" s="18"/>
      <c r="E4" s="18"/>
      <c r="F4" s="19" t="s">
        <v>178</v>
      </c>
      <c r="G4" s="19"/>
      <c r="H4" s="19"/>
    </row>
    <row r="5" ht="16.35" customHeight="1" spans="1:8">
      <c r="A5" s="20"/>
      <c r="B5" s="21" t="s">
        <v>179</v>
      </c>
      <c r="C5" s="21"/>
      <c r="D5" s="21"/>
      <c r="E5" s="21"/>
      <c r="F5" s="22">
        <v>103.91</v>
      </c>
      <c r="G5" s="22"/>
      <c r="H5" s="22"/>
    </row>
    <row r="6" ht="16.35" customHeight="1" spans="1:8">
      <c r="A6" s="20"/>
      <c r="B6" s="21" t="s">
        <v>180</v>
      </c>
      <c r="C6" s="21"/>
      <c r="D6" s="21"/>
      <c r="E6" s="21"/>
      <c r="F6" s="23">
        <v>30.66</v>
      </c>
      <c r="G6" s="24"/>
      <c r="H6" s="25"/>
    </row>
    <row r="7" ht="16.35" customHeight="1" spans="1:8">
      <c r="A7" s="26"/>
      <c r="B7" s="27" t="s">
        <v>181</v>
      </c>
      <c r="C7" s="28"/>
      <c r="D7" s="28"/>
      <c r="E7" s="29"/>
      <c r="F7" s="23">
        <v>18.32</v>
      </c>
      <c r="G7" s="24"/>
      <c r="H7" s="25"/>
    </row>
    <row r="8" ht="16.35" customHeight="1" spans="1:8">
      <c r="A8" s="19" t="s">
        <v>182</v>
      </c>
      <c r="B8" s="16" t="s">
        <v>183</v>
      </c>
      <c r="C8" s="16"/>
      <c r="D8" s="16"/>
      <c r="E8" s="16"/>
      <c r="F8" s="16"/>
      <c r="G8" s="16"/>
      <c r="H8" s="16"/>
    </row>
    <row r="9" ht="16.35" customHeight="1" spans="1:8">
      <c r="A9" s="17" t="s">
        <v>184</v>
      </c>
      <c r="B9" s="30" t="s">
        <v>185</v>
      </c>
      <c r="C9" s="30" t="s">
        <v>186</v>
      </c>
      <c r="D9" s="30" t="s">
        <v>187</v>
      </c>
      <c r="E9" s="17" t="s">
        <v>188</v>
      </c>
      <c r="F9" s="30" t="s">
        <v>189</v>
      </c>
      <c r="G9" s="17" t="s">
        <v>190</v>
      </c>
      <c r="H9" s="31" t="s">
        <v>191</v>
      </c>
    </row>
    <row r="10" ht="16.35" customHeight="1" spans="1:8">
      <c r="A10" s="32" t="s">
        <v>184</v>
      </c>
      <c r="B10" s="32" t="s">
        <v>192</v>
      </c>
      <c r="C10" s="33" t="s">
        <v>193</v>
      </c>
      <c r="D10" s="34" t="s">
        <v>194</v>
      </c>
      <c r="E10" s="35" t="s">
        <v>195</v>
      </c>
      <c r="F10" s="35">
        <v>100</v>
      </c>
      <c r="G10" s="36" t="s">
        <v>196</v>
      </c>
      <c r="H10" s="37" t="s">
        <v>197</v>
      </c>
    </row>
    <row r="11" ht="16.35" customHeight="1" spans="1:8">
      <c r="A11" s="38"/>
      <c r="B11" s="38"/>
      <c r="C11" s="39" t="s">
        <v>198</v>
      </c>
      <c r="D11" s="34" t="s">
        <v>199</v>
      </c>
      <c r="E11" s="35" t="s">
        <v>195</v>
      </c>
      <c r="F11" s="35">
        <v>100</v>
      </c>
      <c r="G11" s="35" t="s">
        <v>196</v>
      </c>
      <c r="H11" s="37" t="s">
        <v>197</v>
      </c>
    </row>
    <row r="12" ht="16.35" customHeight="1" spans="1:8">
      <c r="A12" s="38"/>
      <c r="B12" s="38"/>
      <c r="C12" s="40"/>
      <c r="D12" s="34" t="s">
        <v>200</v>
      </c>
      <c r="E12" s="35" t="s">
        <v>195</v>
      </c>
      <c r="F12" s="35">
        <v>100</v>
      </c>
      <c r="G12" s="36" t="s">
        <v>196</v>
      </c>
      <c r="H12" s="37" t="s">
        <v>197</v>
      </c>
    </row>
    <row r="13" ht="16.35" customHeight="1" spans="1:8">
      <c r="A13" s="38"/>
      <c r="B13" s="38"/>
      <c r="C13" s="41"/>
      <c r="D13" s="34" t="s">
        <v>201</v>
      </c>
      <c r="E13" s="35" t="s">
        <v>195</v>
      </c>
      <c r="F13" s="35">
        <v>100</v>
      </c>
      <c r="G13" s="35" t="s">
        <v>196</v>
      </c>
      <c r="H13" s="37" t="s">
        <v>197</v>
      </c>
    </row>
    <row r="14" ht="16.35" customHeight="1" spans="1:8">
      <c r="A14" s="38"/>
      <c r="B14" s="38"/>
      <c r="C14" s="39" t="s">
        <v>202</v>
      </c>
      <c r="D14" s="34" t="s">
        <v>203</v>
      </c>
      <c r="E14" s="35"/>
      <c r="F14" s="35" t="s">
        <v>204</v>
      </c>
      <c r="G14" s="36"/>
      <c r="H14" s="37" t="s">
        <v>197</v>
      </c>
    </row>
    <row r="15" ht="16.35" customHeight="1" spans="1:8">
      <c r="A15" s="38"/>
      <c r="B15" s="42"/>
      <c r="C15" s="41"/>
      <c r="D15" s="34" t="s">
        <v>205</v>
      </c>
      <c r="E15" s="35"/>
      <c r="F15" s="35" t="s">
        <v>204</v>
      </c>
      <c r="G15" s="35"/>
      <c r="H15" s="37" t="s">
        <v>197</v>
      </c>
    </row>
    <row r="16" ht="16.35" customHeight="1" spans="1:8">
      <c r="A16" s="38"/>
      <c r="B16" s="33" t="s">
        <v>206</v>
      </c>
      <c r="C16" s="39" t="s">
        <v>207</v>
      </c>
      <c r="D16" s="34" t="s">
        <v>208</v>
      </c>
      <c r="E16" s="35" t="s">
        <v>209</v>
      </c>
      <c r="F16" s="35">
        <v>0</v>
      </c>
      <c r="G16" s="36" t="s">
        <v>196</v>
      </c>
      <c r="H16" s="37" t="s">
        <v>197</v>
      </c>
    </row>
    <row r="17" ht="16.35" customHeight="1" spans="1:8">
      <c r="A17" s="38"/>
      <c r="B17" s="33"/>
      <c r="C17" s="40"/>
      <c r="D17" s="34" t="s">
        <v>210</v>
      </c>
      <c r="E17" s="35" t="s">
        <v>209</v>
      </c>
      <c r="F17" s="35">
        <v>5</v>
      </c>
      <c r="G17" s="35" t="s">
        <v>196</v>
      </c>
      <c r="H17" s="37" t="s">
        <v>197</v>
      </c>
    </row>
    <row r="18" ht="16.35" customHeight="1" spans="1:8">
      <c r="A18" s="38"/>
      <c r="B18" s="33"/>
      <c r="C18" s="41"/>
      <c r="D18" s="34" t="s">
        <v>211</v>
      </c>
      <c r="E18" s="35" t="s">
        <v>195</v>
      </c>
      <c r="F18" s="35">
        <v>100</v>
      </c>
      <c r="G18" s="36" t="s">
        <v>196</v>
      </c>
      <c r="H18" s="37" t="s">
        <v>197</v>
      </c>
    </row>
    <row r="19" ht="16.35" customHeight="1" spans="1:8">
      <c r="A19" s="38"/>
      <c r="B19" s="39" t="s">
        <v>212</v>
      </c>
      <c r="C19" s="33" t="s">
        <v>213</v>
      </c>
      <c r="D19" s="34" t="s">
        <v>214</v>
      </c>
      <c r="E19" s="35" t="s">
        <v>195</v>
      </c>
      <c r="F19" s="35">
        <v>100</v>
      </c>
      <c r="G19" s="35" t="s">
        <v>196</v>
      </c>
      <c r="H19" s="37" t="s">
        <v>197</v>
      </c>
    </row>
    <row r="20" ht="16.35" customHeight="1" spans="1:8">
      <c r="A20" s="38"/>
      <c r="B20" s="40"/>
      <c r="C20" s="43" t="s">
        <v>215</v>
      </c>
      <c r="D20" s="44" t="s">
        <v>216</v>
      </c>
      <c r="E20" s="35"/>
      <c r="F20" s="35" t="s">
        <v>217</v>
      </c>
      <c r="G20" s="36"/>
      <c r="H20" s="37" t="s">
        <v>197</v>
      </c>
    </row>
    <row r="21" ht="16.35" customHeight="1" spans="1:8">
      <c r="A21" s="38"/>
      <c r="B21" s="40"/>
      <c r="C21" s="32" t="s">
        <v>218</v>
      </c>
      <c r="D21" s="44" t="s">
        <v>219</v>
      </c>
      <c r="E21" s="35"/>
      <c r="F21" s="35" t="s">
        <v>204</v>
      </c>
      <c r="G21" s="35"/>
      <c r="H21" s="37" t="s">
        <v>197</v>
      </c>
    </row>
    <row r="22" ht="16.35" customHeight="1" spans="1:8">
      <c r="A22" s="38"/>
      <c r="B22" s="40"/>
      <c r="C22" s="42"/>
      <c r="D22" s="44" t="s">
        <v>220</v>
      </c>
      <c r="E22" s="35"/>
      <c r="F22" s="35" t="s">
        <v>204</v>
      </c>
      <c r="G22" s="36"/>
      <c r="H22" s="37" t="s">
        <v>197</v>
      </c>
    </row>
    <row r="23" ht="16.35" customHeight="1" spans="1:8">
      <c r="A23" s="38"/>
      <c r="B23" s="40"/>
      <c r="C23" s="43" t="s">
        <v>221</v>
      </c>
      <c r="D23" s="44" t="s">
        <v>222</v>
      </c>
      <c r="E23" s="35"/>
      <c r="F23" s="35" t="s">
        <v>223</v>
      </c>
      <c r="G23" s="35"/>
      <c r="H23" s="37" t="s">
        <v>197</v>
      </c>
    </row>
    <row r="24" ht="16.35" customHeight="1" spans="1:8">
      <c r="A24" s="38"/>
      <c r="B24" s="40"/>
      <c r="C24" s="43" t="s">
        <v>224</v>
      </c>
      <c r="D24" s="44" t="s">
        <v>225</v>
      </c>
      <c r="E24" s="35" t="s">
        <v>195</v>
      </c>
      <c r="F24" s="35">
        <v>100</v>
      </c>
      <c r="G24" s="36" t="s">
        <v>196</v>
      </c>
      <c r="H24" s="37" t="s">
        <v>197</v>
      </c>
    </row>
    <row r="25" ht="16.35" customHeight="1" spans="1:8">
      <c r="A25" s="38"/>
      <c r="B25" s="41"/>
      <c r="C25" s="43" t="s">
        <v>226</v>
      </c>
      <c r="D25" s="44" t="s">
        <v>227</v>
      </c>
      <c r="E25" s="35" t="s">
        <v>195</v>
      </c>
      <c r="F25" s="35">
        <v>0</v>
      </c>
      <c r="G25" s="35" t="s">
        <v>228</v>
      </c>
      <c r="H25" s="37" t="s">
        <v>197</v>
      </c>
    </row>
    <row r="26" ht="16.35" customHeight="1" spans="1:8">
      <c r="A26" s="38"/>
      <c r="B26" s="32" t="s">
        <v>229</v>
      </c>
      <c r="C26" s="32" t="s">
        <v>230</v>
      </c>
      <c r="D26" s="44" t="s">
        <v>231</v>
      </c>
      <c r="E26" s="35" t="s">
        <v>209</v>
      </c>
      <c r="F26" s="35">
        <v>0</v>
      </c>
      <c r="G26" s="36" t="s">
        <v>196</v>
      </c>
      <c r="H26" s="37" t="s">
        <v>197</v>
      </c>
    </row>
    <row r="27" ht="16.35" customHeight="1" spans="1:8">
      <c r="A27" s="38"/>
      <c r="B27" s="42"/>
      <c r="C27" s="42"/>
      <c r="D27" s="44" t="s">
        <v>232</v>
      </c>
      <c r="E27" s="35" t="s">
        <v>209</v>
      </c>
      <c r="F27" s="35">
        <v>100</v>
      </c>
      <c r="G27" s="35" t="s">
        <v>196</v>
      </c>
      <c r="H27" s="37" t="s">
        <v>197</v>
      </c>
    </row>
    <row r="28" ht="16.35" customHeight="1" spans="1:8">
      <c r="A28" s="38"/>
      <c r="B28" s="32" t="s">
        <v>233</v>
      </c>
      <c r="C28" s="45" t="s">
        <v>234</v>
      </c>
      <c r="D28" s="46" t="s">
        <v>235</v>
      </c>
      <c r="E28" s="35" t="s">
        <v>236</v>
      </c>
      <c r="F28" s="35">
        <v>14</v>
      </c>
      <c r="G28" s="36" t="s">
        <v>237</v>
      </c>
      <c r="H28" s="37" t="s">
        <v>197</v>
      </c>
    </row>
    <row r="29" ht="16.35" customHeight="1" spans="1:12">
      <c r="A29" s="38"/>
      <c r="B29" s="42"/>
      <c r="C29" s="45" t="s">
        <v>238</v>
      </c>
      <c r="D29" s="46" t="s">
        <v>239</v>
      </c>
      <c r="E29" s="35" t="s">
        <v>236</v>
      </c>
      <c r="F29" s="35">
        <v>100</v>
      </c>
      <c r="G29" s="35" t="s">
        <v>196</v>
      </c>
      <c r="H29" s="37" t="s">
        <v>197</v>
      </c>
      <c r="L29" s="47"/>
    </row>
    <row r="30" ht="16.35" customHeight="1" spans="1:8">
      <c r="A30" s="38"/>
      <c r="B30" s="32" t="s">
        <v>240</v>
      </c>
      <c r="C30" s="45" t="s">
        <v>241</v>
      </c>
      <c r="D30" s="44" t="s">
        <v>242</v>
      </c>
      <c r="E30" s="35"/>
      <c r="F30" s="45" t="s">
        <v>243</v>
      </c>
      <c r="G30" s="36"/>
      <c r="H30" s="37" t="s">
        <v>197</v>
      </c>
    </row>
    <row r="31" ht="27" spans="1:8">
      <c r="A31" s="42"/>
      <c r="B31" s="42"/>
      <c r="C31" s="45" t="s">
        <v>244</v>
      </c>
      <c r="D31" s="46" t="s">
        <v>245</v>
      </c>
      <c r="E31" s="43"/>
      <c r="F31" s="45" t="s">
        <v>243</v>
      </c>
      <c r="G31" s="43"/>
      <c r="H31" s="37" t="s">
        <v>246</v>
      </c>
    </row>
  </sheetData>
  <mergeCells count="24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10:A31"/>
    <mergeCell ref="B10:B15"/>
    <mergeCell ref="B16:B18"/>
    <mergeCell ref="B19:B25"/>
    <mergeCell ref="B26:B27"/>
    <mergeCell ref="B28:B29"/>
    <mergeCell ref="B30:B31"/>
    <mergeCell ref="C11:C13"/>
    <mergeCell ref="C14:C15"/>
    <mergeCell ref="C16:C18"/>
    <mergeCell ref="C21:C22"/>
    <mergeCell ref="C26:C27"/>
  </mergeCells>
  <printOptions horizontalCentered="1"/>
  <pageMargins left="0.38400000333786" right="0.38400000333786" top="0.263999998569489" bottom="0.263999998569489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875" customWidth="1"/>
    <col min="2" max="3" width="12.875" customWidth="1"/>
    <col min="4" max="4" width="34.25" customWidth="1"/>
    <col min="5" max="6" width="12.875" customWidth="1"/>
    <col min="7" max="8" width="13.375" customWidth="1"/>
    <col min="9" max="10" width="9.75" customWidth="1"/>
  </cols>
  <sheetData>
    <row r="1" ht="35.85" customHeight="1" spans="1:8">
      <c r="A1" s="1" t="s">
        <v>247</v>
      </c>
      <c r="B1" s="1"/>
      <c r="C1" s="1"/>
      <c r="D1" s="1"/>
      <c r="E1" s="1"/>
      <c r="F1" s="1"/>
      <c r="G1" s="1"/>
      <c r="H1" s="1"/>
    </row>
    <row r="2" ht="22.7" customHeight="1" spans="1:8">
      <c r="A2" s="2" t="s">
        <v>248</v>
      </c>
      <c r="B2" s="2"/>
      <c r="C2" s="3"/>
      <c r="D2" s="3"/>
      <c r="E2" s="3"/>
      <c r="F2" s="3"/>
      <c r="G2" s="3"/>
      <c r="H2" s="4" t="s">
        <v>4</v>
      </c>
    </row>
    <row r="3" ht="26.1" customHeight="1" spans="1:8">
      <c r="A3" s="5" t="s">
        <v>249</v>
      </c>
      <c r="B3" s="6"/>
      <c r="C3" s="6"/>
      <c r="D3" s="6"/>
      <c r="E3" s="6"/>
      <c r="F3" s="6"/>
      <c r="G3" s="6"/>
      <c r="H3" s="6"/>
    </row>
    <row r="4" ht="26.1" customHeight="1" spans="1:8">
      <c r="A4" s="7" t="s">
        <v>250</v>
      </c>
      <c r="B4" s="8"/>
      <c r="C4" s="8"/>
      <c r="D4" s="8"/>
      <c r="E4" s="8" t="s">
        <v>251</v>
      </c>
      <c r="F4" s="8"/>
      <c r="G4" s="8"/>
      <c r="H4" s="8"/>
    </row>
    <row r="5" ht="26.1" customHeight="1" spans="1:8">
      <c r="A5" s="5" t="s">
        <v>252</v>
      </c>
      <c r="B5" s="9"/>
      <c r="C5" s="9"/>
      <c r="D5" s="9"/>
      <c r="E5" s="9"/>
      <c r="F5" s="9"/>
      <c r="G5" s="9"/>
      <c r="H5" s="9"/>
    </row>
    <row r="6" ht="26.1" customHeight="1" spans="1:8">
      <c r="A6" s="5" t="s">
        <v>253</v>
      </c>
      <c r="B6" s="10"/>
      <c r="C6" s="10"/>
      <c r="D6" s="10"/>
      <c r="E6" s="10"/>
      <c r="F6" s="10"/>
      <c r="G6" s="10"/>
      <c r="H6" s="10"/>
    </row>
    <row r="7" ht="34.7" customHeight="1" spans="1:8">
      <c r="A7" s="5" t="s">
        <v>254</v>
      </c>
      <c r="B7" s="6" t="s">
        <v>185</v>
      </c>
      <c r="C7" s="6" t="s">
        <v>186</v>
      </c>
      <c r="D7" s="6" t="s">
        <v>187</v>
      </c>
      <c r="E7" s="5" t="s">
        <v>255</v>
      </c>
      <c r="F7" s="6" t="s">
        <v>189</v>
      </c>
      <c r="G7" s="5" t="s">
        <v>256</v>
      </c>
      <c r="H7" s="6" t="s">
        <v>191</v>
      </c>
    </row>
    <row r="8" ht="34.7" customHeight="1" spans="1:8">
      <c r="A8" s="5"/>
      <c r="B8" s="6"/>
      <c r="C8" s="6"/>
      <c r="D8" s="5"/>
      <c r="E8" s="5"/>
      <c r="F8" s="6"/>
      <c r="G8" s="5"/>
      <c r="H8" s="11"/>
    </row>
    <row r="9" ht="16.35" customHeight="1" spans="1:1">
      <c r="A9" s="3"/>
    </row>
    <row r="10" ht="16.35" customHeight="1" spans="1:8">
      <c r="A10" s="3"/>
      <c r="B10" s="3"/>
      <c r="C10" s="3"/>
      <c r="D10" s="3"/>
      <c r="E10" s="3"/>
      <c r="F10" s="3"/>
      <c r="G10" s="3"/>
      <c r="H10" s="3"/>
    </row>
  </sheetData>
  <mergeCells count="8">
    <mergeCell ref="A1:H1"/>
    <mergeCell ref="A2:B2"/>
    <mergeCell ref="B3:H3"/>
    <mergeCell ref="B4:D4"/>
    <mergeCell ref="F4:H4"/>
    <mergeCell ref="B5:H5"/>
    <mergeCell ref="B6:H6"/>
    <mergeCell ref="A7:A8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陈萃彦</cp:lastModifiedBy>
  <dcterms:created xsi:type="dcterms:W3CDTF">2022-02-10T08:52:00Z</dcterms:created>
  <dcterms:modified xsi:type="dcterms:W3CDTF">2025-03-03T02:06:24Z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781FA6F160A14D71987A1967D213F0C4</vt:lpwstr>
  </property>
  <property fmtid="{D5CDD505-2E9C-101B-9397-08002B2CF9AE}" pid="3" name="KSOProductBuildVer">
    <vt:lpwstr>2052-12.1.0.20305</vt:lpwstr>
  </property>
</Properties>
</file>